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betu\Desktop\Yihenew Abetu\TrialSphere\Budget\"/>
    </mc:Choice>
  </mc:AlternateContent>
  <xr:revisionPtr revIDLastSave="0" documentId="13_ncr:1_{3B1C302E-D079-4B61-AE08-742C63A71C4A}" xr6:coauthVersionLast="47" xr6:coauthVersionMax="47" xr10:uidLastSave="{00000000-0000-0000-0000-000000000000}"/>
  <bookViews>
    <workbookView xWindow="-110" yWindow="-110" windowWidth="19420" windowHeight="10300" xr2:uid="{28E039FF-51EF-48D1-AC1D-0F0354F05E93}"/>
  </bookViews>
  <sheets>
    <sheet name="Study Info" sheetId="8" r:id="rId1"/>
    <sheet name="Admin Fees" sheetId="5" r:id="rId2"/>
    <sheet name=" Patient Care Budget" sheetId="4" r:id="rId3"/>
    <sheet name="CED List" sheetId="7" state="hidden" r:id="rId4"/>
  </sheets>
  <externalReferences>
    <externalReference r:id="rId5"/>
  </externalReferences>
  <definedNames>
    <definedName name="bd">#REF!</definedName>
    <definedName name="BillingDesignations">#REF!</definedName>
    <definedName name="Cover_Page__1___H2">'[1]Billing Grid, Tab 2'!#REF!</definedName>
    <definedName name="swee">#REF!</definedName>
    <definedName name="YES___STOP__This_is_a_Qualifying_Clinical_Trial.__Please_complete_the_Billing_Grid_Tab_.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5" l="1"/>
  <c r="F61" i="5"/>
  <c r="F54" i="5"/>
  <c r="F45" i="5"/>
  <c r="F38" i="5"/>
  <c r="F32" i="5"/>
  <c r="F23" i="5"/>
  <c r="F12" i="5"/>
  <c r="Q19" i="4" l="1"/>
  <c r="G19" i="4"/>
  <c r="E19" i="4"/>
  <c r="C19" i="4"/>
  <c r="Q18" i="4"/>
  <c r="G18" i="4"/>
  <c r="E18" i="4"/>
  <c r="C18" i="4"/>
  <c r="Q29" i="4"/>
  <c r="G29" i="4"/>
  <c r="E29" i="4"/>
  <c r="C29" i="4"/>
  <c r="Q28" i="4"/>
  <c r="G28" i="4"/>
  <c r="E28" i="4"/>
  <c r="C28" i="4"/>
  <c r="Q25" i="4"/>
  <c r="G25" i="4"/>
  <c r="E25" i="4"/>
  <c r="C25" i="4"/>
  <c r="Q21" i="4"/>
  <c r="G21" i="4"/>
  <c r="E21" i="4"/>
  <c r="C21" i="4"/>
  <c r="Q20" i="4"/>
  <c r="G20" i="4"/>
  <c r="E20" i="4"/>
  <c r="C20" i="4"/>
  <c r="K20" i="4" l="1"/>
  <c r="K19" i="4"/>
  <c r="K25" i="4"/>
  <c r="L25" i="4" s="1"/>
  <c r="K18" i="4"/>
  <c r="K28" i="4"/>
  <c r="L28" i="4" s="1"/>
  <c r="K29" i="4"/>
  <c r="L29" i="4" s="1"/>
  <c r="K21" i="4"/>
  <c r="Q34" i="4"/>
  <c r="G24" i="4" l="1"/>
  <c r="E24" i="4"/>
  <c r="C24" i="4"/>
  <c r="K24" i="4" l="1"/>
  <c r="L24" i="4" s="1"/>
  <c r="M24" i="4" s="1"/>
  <c r="O24" i="4" l="1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30" i="4"/>
  <c r="G26" i="4"/>
  <c r="G22" i="4"/>
  <c r="G16" i="4"/>
  <c r="G15" i="4"/>
  <c r="G14" i="4"/>
  <c r="G13" i="4"/>
  <c r="G12" i="4"/>
  <c r="G11" i="4"/>
  <c r="G10" i="4"/>
  <c r="G9" i="4"/>
  <c r="Q45" i="4"/>
  <c r="E99" i="4"/>
  <c r="C99" i="4"/>
  <c r="E98" i="4"/>
  <c r="C98" i="4"/>
  <c r="E97" i="4"/>
  <c r="C97" i="4"/>
  <c r="E96" i="4"/>
  <c r="C96" i="4"/>
  <c r="E95" i="4"/>
  <c r="C95" i="4"/>
  <c r="E94" i="4"/>
  <c r="C94" i="4"/>
  <c r="E93" i="4"/>
  <c r="C93" i="4"/>
  <c r="E92" i="4"/>
  <c r="C92" i="4"/>
  <c r="E91" i="4"/>
  <c r="C91" i="4"/>
  <c r="E90" i="4"/>
  <c r="C90" i="4"/>
  <c r="E89" i="4"/>
  <c r="C89" i="4"/>
  <c r="E88" i="4"/>
  <c r="C88" i="4"/>
  <c r="E87" i="4"/>
  <c r="C87" i="4"/>
  <c r="E86" i="4"/>
  <c r="C86" i="4"/>
  <c r="E85" i="4"/>
  <c r="C85" i="4"/>
  <c r="E84" i="4"/>
  <c r="C84" i="4"/>
  <c r="E83" i="4"/>
  <c r="C83" i="4"/>
  <c r="E82" i="4"/>
  <c r="C82" i="4"/>
  <c r="E81" i="4"/>
  <c r="C81" i="4"/>
  <c r="E80" i="4"/>
  <c r="C80" i="4"/>
  <c r="E79" i="4"/>
  <c r="C79" i="4"/>
  <c r="E78" i="4"/>
  <c r="C78" i="4"/>
  <c r="E77" i="4"/>
  <c r="C77" i="4"/>
  <c r="E76" i="4"/>
  <c r="C76" i="4"/>
  <c r="E75" i="4"/>
  <c r="C75" i="4"/>
  <c r="E74" i="4"/>
  <c r="C74" i="4"/>
  <c r="E73" i="4"/>
  <c r="C73" i="4"/>
  <c r="E72" i="4"/>
  <c r="C72" i="4"/>
  <c r="E71" i="4"/>
  <c r="C71" i="4"/>
  <c r="E70" i="4"/>
  <c r="C70" i="4"/>
  <c r="E69" i="4"/>
  <c r="C69" i="4"/>
  <c r="E68" i="4"/>
  <c r="C68" i="4"/>
  <c r="E67" i="4"/>
  <c r="C67" i="4"/>
  <c r="E66" i="4"/>
  <c r="C66" i="4"/>
  <c r="E65" i="4"/>
  <c r="C65" i="4"/>
  <c r="E64" i="4"/>
  <c r="C64" i="4"/>
  <c r="E63" i="4"/>
  <c r="C63" i="4"/>
  <c r="E62" i="4"/>
  <c r="C62" i="4"/>
  <c r="E61" i="4"/>
  <c r="C61" i="4"/>
  <c r="E60" i="4"/>
  <c r="C60" i="4"/>
  <c r="E59" i="4"/>
  <c r="C59" i="4"/>
  <c r="E58" i="4"/>
  <c r="C58" i="4"/>
  <c r="E57" i="4"/>
  <c r="C57" i="4"/>
  <c r="E56" i="4"/>
  <c r="C56" i="4"/>
  <c r="E55" i="4"/>
  <c r="C55" i="4"/>
  <c r="E54" i="4"/>
  <c r="C54" i="4"/>
  <c r="P38" i="4"/>
  <c r="O38" i="4"/>
  <c r="N38" i="4"/>
  <c r="M38" i="4"/>
  <c r="Q37" i="4"/>
  <c r="Q36" i="4"/>
  <c r="Q35" i="4"/>
  <c r="Q33" i="4"/>
  <c r="Q30" i="4"/>
  <c r="E30" i="4"/>
  <c r="C30" i="4"/>
  <c r="Q26" i="4"/>
  <c r="E26" i="4"/>
  <c r="C26" i="4"/>
  <c r="Q22" i="4"/>
  <c r="E22" i="4"/>
  <c r="C22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L9" i="4" s="1"/>
  <c r="Q24" i="4" l="1"/>
  <c r="K22" i="4"/>
  <c r="Q9" i="4"/>
  <c r="L16" i="4"/>
  <c r="Q16" i="4" s="1"/>
  <c r="K72" i="4"/>
  <c r="L72" i="4" s="1"/>
  <c r="M72" i="4" s="1"/>
  <c r="K88" i="4"/>
  <c r="L88" i="4" s="1"/>
  <c r="M88" i="4" s="1"/>
  <c r="L14" i="4"/>
  <c r="K26" i="4"/>
  <c r="L26" i="4" s="1"/>
  <c r="K56" i="4"/>
  <c r="L56" i="4" s="1"/>
  <c r="M56" i="4" s="1"/>
  <c r="K64" i="4"/>
  <c r="L64" i="4" s="1"/>
  <c r="M64" i="4" s="1"/>
  <c r="K80" i="4"/>
  <c r="L80" i="4" s="1"/>
  <c r="M80" i="4" s="1"/>
  <c r="L13" i="4"/>
  <c r="Q13" i="4" s="1"/>
  <c r="K57" i="4"/>
  <c r="L57" i="4" s="1"/>
  <c r="M57" i="4" s="1"/>
  <c r="K61" i="4"/>
  <c r="L61" i="4" s="1"/>
  <c r="M61" i="4" s="1"/>
  <c r="K65" i="4"/>
  <c r="L65" i="4" s="1"/>
  <c r="M65" i="4" s="1"/>
  <c r="K69" i="4"/>
  <c r="L69" i="4" s="1"/>
  <c r="M69" i="4" s="1"/>
  <c r="K73" i="4"/>
  <c r="L73" i="4" s="1"/>
  <c r="M73" i="4" s="1"/>
  <c r="K77" i="4"/>
  <c r="L77" i="4" s="1"/>
  <c r="M77" i="4" s="1"/>
  <c r="K81" i="4"/>
  <c r="L81" i="4" s="1"/>
  <c r="M81" i="4" s="1"/>
  <c r="K85" i="4"/>
  <c r="L85" i="4" s="1"/>
  <c r="M85" i="4" s="1"/>
  <c r="K89" i="4"/>
  <c r="L89" i="4" s="1"/>
  <c r="M89" i="4" s="1"/>
  <c r="K93" i="4"/>
  <c r="L93" i="4" s="1"/>
  <c r="M93" i="4" s="1"/>
  <c r="K97" i="4"/>
  <c r="L97" i="4" s="1"/>
  <c r="M97" i="4" s="1"/>
  <c r="K54" i="4"/>
  <c r="L54" i="4" s="1"/>
  <c r="M54" i="4" s="1"/>
  <c r="K58" i="4"/>
  <c r="L58" i="4" s="1"/>
  <c r="M58" i="4" s="1"/>
  <c r="K62" i="4"/>
  <c r="L62" i="4" s="1"/>
  <c r="M62" i="4" s="1"/>
  <c r="K66" i="4"/>
  <c r="L66" i="4" s="1"/>
  <c r="M66" i="4" s="1"/>
  <c r="K70" i="4"/>
  <c r="L70" i="4" s="1"/>
  <c r="M70" i="4" s="1"/>
  <c r="K74" i="4"/>
  <c r="L74" i="4" s="1"/>
  <c r="M74" i="4" s="1"/>
  <c r="K78" i="4"/>
  <c r="L78" i="4" s="1"/>
  <c r="M78" i="4" s="1"/>
  <c r="K82" i="4"/>
  <c r="L82" i="4" s="1"/>
  <c r="M82" i="4" s="1"/>
  <c r="K86" i="4"/>
  <c r="L86" i="4" s="1"/>
  <c r="M86" i="4" s="1"/>
  <c r="K90" i="4"/>
  <c r="L90" i="4" s="1"/>
  <c r="M90" i="4" s="1"/>
  <c r="K94" i="4"/>
  <c r="L94" i="4" s="1"/>
  <c r="M94" i="4" s="1"/>
  <c r="K98" i="4"/>
  <c r="L98" i="4" s="1"/>
  <c r="M98" i="4" s="1"/>
  <c r="K55" i="4"/>
  <c r="L55" i="4" s="1"/>
  <c r="M55" i="4" s="1"/>
  <c r="K59" i="4"/>
  <c r="L59" i="4" s="1"/>
  <c r="M59" i="4" s="1"/>
  <c r="K63" i="4"/>
  <c r="L63" i="4" s="1"/>
  <c r="M63" i="4" s="1"/>
  <c r="K67" i="4"/>
  <c r="L67" i="4" s="1"/>
  <c r="M67" i="4" s="1"/>
  <c r="K71" i="4"/>
  <c r="L71" i="4" s="1"/>
  <c r="M71" i="4" s="1"/>
  <c r="K75" i="4"/>
  <c r="L75" i="4" s="1"/>
  <c r="M75" i="4" s="1"/>
  <c r="K79" i="4"/>
  <c r="L79" i="4" s="1"/>
  <c r="M79" i="4" s="1"/>
  <c r="K83" i="4"/>
  <c r="L83" i="4" s="1"/>
  <c r="M83" i="4" s="1"/>
  <c r="K87" i="4"/>
  <c r="L87" i="4" s="1"/>
  <c r="M87" i="4" s="1"/>
  <c r="K91" i="4"/>
  <c r="L91" i="4" s="1"/>
  <c r="M91" i="4" s="1"/>
  <c r="K95" i="4"/>
  <c r="L95" i="4" s="1"/>
  <c r="M95" i="4" s="1"/>
  <c r="K99" i="4"/>
  <c r="L99" i="4" s="1"/>
  <c r="M99" i="4" s="1"/>
  <c r="K60" i="4"/>
  <c r="L60" i="4" s="1"/>
  <c r="M60" i="4" s="1"/>
  <c r="K68" i="4"/>
  <c r="L68" i="4" s="1"/>
  <c r="M68" i="4" s="1"/>
  <c r="K76" i="4"/>
  <c r="L76" i="4" s="1"/>
  <c r="M76" i="4" s="1"/>
  <c r="K84" i="4"/>
  <c r="L84" i="4" s="1"/>
  <c r="M84" i="4" s="1"/>
  <c r="K92" i="4"/>
  <c r="L92" i="4" s="1"/>
  <c r="M92" i="4" s="1"/>
  <c r="K96" i="4"/>
  <c r="L96" i="4" s="1"/>
  <c r="M96" i="4" s="1"/>
  <c r="L12" i="4"/>
  <c r="L10" i="4"/>
  <c r="Q10" i="4" s="1"/>
  <c r="L15" i="4"/>
  <c r="Q15" i="4" s="1"/>
  <c r="K30" i="4"/>
  <c r="L30" i="4" s="1"/>
  <c r="L11" i="4"/>
  <c r="Q38" i="4"/>
  <c r="Q80" i="4" l="1"/>
  <c r="Q79" i="4"/>
  <c r="Q65" i="4"/>
  <c r="Q71" i="4"/>
  <c r="M31" i="4"/>
  <c r="M39" i="4" s="1"/>
  <c r="M40" i="4" s="1"/>
  <c r="M42" i="4" s="1"/>
  <c r="Q62" i="4"/>
  <c r="Q14" i="4"/>
  <c r="P31" i="4"/>
  <c r="P39" i="4" s="1"/>
  <c r="P40" i="4" s="1"/>
  <c r="Q88" i="4"/>
  <c r="Q95" i="4"/>
  <c r="Q85" i="4"/>
  <c r="Q54" i="4"/>
  <c r="Q96" i="4"/>
  <c r="Q72" i="4"/>
  <c r="Q92" i="4"/>
  <c r="Q56" i="4"/>
  <c r="Q94" i="4"/>
  <c r="Q63" i="4"/>
  <c r="Q77" i="4"/>
  <c r="Q70" i="4"/>
  <c r="Q61" i="4"/>
  <c r="Q75" i="4"/>
  <c r="Q93" i="4"/>
  <c r="Q86" i="4"/>
  <c r="Q83" i="4"/>
  <c r="Q66" i="4"/>
  <c r="Q57" i="4"/>
  <c r="Q64" i="4"/>
  <c r="Q99" i="4"/>
  <c r="Q74" i="4"/>
  <c r="Q73" i="4"/>
  <c r="Q68" i="4"/>
  <c r="Q60" i="4"/>
  <c r="Q82" i="4"/>
  <c r="Q90" i="4"/>
  <c r="Q78" i="4"/>
  <c r="Q69" i="4"/>
  <c r="Q81" i="4"/>
  <c r="Q87" i="4"/>
  <c r="Q97" i="4"/>
  <c r="Q67" i="4"/>
  <c r="Q76" i="4"/>
  <c r="Q98" i="4"/>
  <c r="Q89" i="4"/>
  <c r="Q55" i="4"/>
  <c r="Q58" i="4"/>
  <c r="Q84" i="4"/>
  <c r="Q91" i="4"/>
  <c r="Q59" i="4"/>
  <c r="P42" i="4" l="1"/>
  <c r="P44" i="4" s="1"/>
  <c r="O31" i="4"/>
  <c r="O39" i="4" s="1"/>
  <c r="O40" i="4" s="1"/>
  <c r="O42" i="4" s="1"/>
  <c r="O44" i="4" s="1"/>
  <c r="Q11" i="4"/>
  <c r="N31" i="4"/>
  <c r="N39" i="4" s="1"/>
  <c r="Q12" i="4"/>
  <c r="M44" i="4"/>
  <c r="Q31" i="4" l="1"/>
  <c r="N40" i="4"/>
  <c r="Q39" i="4"/>
  <c r="Q40" i="4" l="1"/>
  <c r="N42" i="4" l="1"/>
  <c r="N44" i="4" l="1"/>
  <c r="Q42" i="4"/>
  <c r="Q44" i="4" l="1"/>
</calcChain>
</file>

<file path=xl/sharedStrings.xml><?xml version="1.0" encoding="utf-8"?>
<sst xmlns="http://schemas.openxmlformats.org/spreadsheetml/2006/main" count="355" uniqueCount="195">
  <si>
    <t>Study Information</t>
  </si>
  <si>
    <t>Study Title:</t>
  </si>
  <si>
    <t>Principal Investigator:</t>
  </si>
  <si>
    <t>Protocol #:</t>
  </si>
  <si>
    <t>Sponsor(s):</t>
  </si>
  <si>
    <t>IND #</t>
  </si>
  <si>
    <t>IDE #</t>
  </si>
  <si>
    <t>FDA Device Status:</t>
  </si>
  <si>
    <t>Clinicaltrials.gov #:</t>
  </si>
  <si>
    <t>Protocol Version:</t>
  </si>
  <si>
    <t>Coverage Analysis Version Date:</t>
  </si>
  <si>
    <t>Prepared By:</t>
  </si>
  <si>
    <t>Qualifying Clinical Analysis</t>
  </si>
  <si>
    <t>1</t>
  </si>
  <si>
    <t>1. Study Type</t>
  </si>
  <si>
    <t>2</t>
  </si>
  <si>
    <t>2. Does this investigational item have an FDA approved IDE?</t>
  </si>
  <si>
    <t>3</t>
  </si>
  <si>
    <t>4</t>
  </si>
  <si>
    <t>4. Is the subject or purpose of the trial for the evaluation of an item or service that falls within a Medicare Benefit Category?</t>
  </si>
  <si>
    <t>5</t>
  </si>
  <si>
    <t>5. Does the trial have therapeutic intent?</t>
  </si>
  <si>
    <t>6</t>
  </si>
  <si>
    <t>6. Does the trial of therapeutic intervention enroll patients with diagnosed disease?</t>
  </si>
  <si>
    <t>7</t>
  </si>
  <si>
    <t>7. Is the clinical trial deemed?</t>
  </si>
  <si>
    <t>No</t>
  </si>
  <si>
    <t>8</t>
  </si>
  <si>
    <t>8. Does this study meet the requirement of Medicare's Coverage with Evidence Development (CED) process?</t>
  </si>
  <si>
    <t>9</t>
  </si>
  <si>
    <t>Is this study a Qualifying Clinical Trial?</t>
  </si>
  <si>
    <t>Notes For Institution (No Response Needed)</t>
  </si>
  <si>
    <t>Items and Services</t>
  </si>
  <si>
    <t>Baseline/
Consultation</t>
  </si>
  <si>
    <t>Time &amp; Effort</t>
  </si>
  <si>
    <t>Scans/Procedures</t>
  </si>
  <si>
    <t>R: Research</t>
  </si>
  <si>
    <t>R-Inv: Research Invoiceable</t>
  </si>
  <si>
    <t>S: Billable to Patient/Insurance</t>
  </si>
  <si>
    <t>NB: Not Billable</t>
  </si>
  <si>
    <t>Per Patient Budget</t>
  </si>
  <si>
    <t>Admin Costs</t>
  </si>
  <si>
    <t>Procedure Costs</t>
  </si>
  <si>
    <t>Week 1-12</t>
  </si>
  <si>
    <t>EOT/ Follow Up (2 weeks)</t>
  </si>
  <si>
    <t>Post-Treatment Assessment (6 months)</t>
  </si>
  <si>
    <t>Total</t>
  </si>
  <si>
    <t>Comments</t>
  </si>
  <si>
    <t>PI Time (Hrs.)</t>
  </si>
  <si>
    <t>PI Cost ($200/hr)</t>
  </si>
  <si>
    <t>Nurse Time (Hrs.)</t>
  </si>
  <si>
    <t>Nurse Cost ($75/hr)</t>
  </si>
  <si>
    <t>CRC Time (Hrs.)</t>
  </si>
  <si>
    <t>CRC Cost ($75/hr)</t>
  </si>
  <si>
    <t>CPT Code</t>
  </si>
  <si>
    <t>Medicare Rate (Technical)</t>
  </si>
  <si>
    <t>Medicare Rate
(Pro)</t>
  </si>
  <si>
    <t>Research Rate
(Total)</t>
  </si>
  <si>
    <t>Total Unit Cost</t>
  </si>
  <si>
    <t>R</t>
  </si>
  <si>
    <t>Eligibility (Inclusion/Exclusion)</t>
  </si>
  <si>
    <t>Monitor Drug Adherence</t>
  </si>
  <si>
    <t>Review Patient Diary</t>
  </si>
  <si>
    <t>Post Treatment Assessment</t>
  </si>
  <si>
    <t>Weekly Phone Call</t>
  </si>
  <si>
    <t xml:space="preserve">Tissue Read/Submission for Histologic Evaluation </t>
  </si>
  <si>
    <t>Study Medications</t>
  </si>
  <si>
    <t>Study Test and Procedure Total</t>
  </si>
  <si>
    <t>Additional Administrative Costs</t>
  </si>
  <si>
    <t>CRC Effort (Includes Data Management)</t>
  </si>
  <si>
    <t>PI Effort</t>
  </si>
  <si>
    <t>Biostatistician Effort</t>
  </si>
  <si>
    <t>Pharmacy</t>
  </si>
  <si>
    <t>Total Admin Costs</t>
  </si>
  <si>
    <t>Subtotal</t>
  </si>
  <si>
    <t>Indirect Cost/Overhead</t>
  </si>
  <si>
    <t>Total Cost Per Visit</t>
  </si>
  <si>
    <t>Frequency of Visit</t>
  </si>
  <si>
    <t>Total Cost Per Patient</t>
  </si>
  <si>
    <t>Residual</t>
  </si>
  <si>
    <t>Total (w/ overhead)</t>
  </si>
  <si>
    <t>Frequency</t>
  </si>
  <si>
    <t>Research Rate (Technical)</t>
  </si>
  <si>
    <t>Research Rate
(Pro)</t>
  </si>
  <si>
    <t>Total Unit Cost (w/o overhead)</t>
  </si>
  <si>
    <t>IRB Fees</t>
  </si>
  <si>
    <t>Fee</t>
  </si>
  <si>
    <t>Initial IRB Review Fee</t>
  </si>
  <si>
    <t>Admin/Start-Up Fees</t>
  </si>
  <si>
    <t>Administrative Start-up Fee (Including Advertising)</t>
  </si>
  <si>
    <t>Coverage Analysis/ Budget/ Contract Review and Development</t>
  </si>
  <si>
    <t>Total Start-up Fees</t>
  </si>
  <si>
    <t>Ongoing Study Maintenance Fees</t>
  </si>
  <si>
    <t>Administrative Annual Maintenance Fee</t>
  </si>
  <si>
    <t>Annually</t>
  </si>
  <si>
    <t>Investigational Pharmacy Annual Maintenance Fee (Includes pyxis storage fee)</t>
  </si>
  <si>
    <t>SAE Reports</t>
  </si>
  <si>
    <t>Per SAE</t>
  </si>
  <si>
    <t>IND Safety Reports</t>
  </si>
  <si>
    <t>Per Report</t>
  </si>
  <si>
    <t>Not for Cause Audit Fee</t>
  </si>
  <si>
    <t>Per day of audit</t>
  </si>
  <si>
    <t>Screen Failures</t>
  </si>
  <si>
    <t>Per Screen Fail</t>
  </si>
  <si>
    <t>Unscheduled Visit</t>
  </si>
  <si>
    <t>Per visit</t>
  </si>
  <si>
    <t>PPE</t>
  </si>
  <si>
    <t>Close-Out Fees</t>
  </si>
  <si>
    <t>Administrative Closeout</t>
  </si>
  <si>
    <t>Per Study</t>
  </si>
  <si>
    <t>Record Storage and Archiving</t>
  </si>
  <si>
    <t>Pharmacy Close-out</t>
  </si>
  <si>
    <t>CED List (Question 8)</t>
  </si>
  <si>
    <t>Yes: Allogeneic Hematopoietic Stem Cell Transplant for MDS</t>
  </si>
  <si>
    <t>Yes: Allogeneic Hematopoietic Stem Cell Transplant for Multiple Myeloma</t>
  </si>
  <si>
    <t>Yes: Alogeneic Hematopoietic Stem Cell Transplant for Myelofibrosis</t>
  </si>
  <si>
    <t>Yes: Allogeneic Heatopoietic Stem Cell Transplant for Sickle Cell Disease</t>
  </si>
  <si>
    <t>Yes: Amyloid PET</t>
  </si>
  <si>
    <t>Yes: Artificial Hearts</t>
  </si>
  <si>
    <t>Yes: Autologous Platelet-rich Plasmas</t>
  </si>
  <si>
    <t>Yes: Cochlear Implantation</t>
  </si>
  <si>
    <t>Yes: CPA for Obstructive Sleep Apnea</t>
  </si>
  <si>
    <t>Yes: Extracorporeal Photopheresis for Brochiolitis Obliterans Sydrome Following Lung Transplant</t>
  </si>
  <si>
    <t>Yes: FDG PET and Other Neuroimaging Devices for Dementia</t>
  </si>
  <si>
    <t>Yes: Home Oxygen for COPD</t>
  </si>
  <si>
    <t>Yes: Home Oxygen for Cluster Headaches</t>
  </si>
  <si>
    <t>Yes: Leadless Pacemakers</t>
  </si>
  <si>
    <t xml:space="preserve">Yes: Magnetic Resonence Angiography and Magnetic Resonance Imaging </t>
  </si>
  <si>
    <t>Yes: NaF-18 PET for Bone Metasteses</t>
  </si>
  <si>
    <t>Yes: Off-label use of Colorectal Cancer Drugs</t>
  </si>
  <si>
    <t>Yes: Percutaneous Image-guided Lumbar Decompression for Lumbar Spinal Stenosis</t>
  </si>
  <si>
    <t>Yes: Percutaneous Left Atrial Appendage Closure (LAAC)</t>
  </si>
  <si>
    <t>Yes: Pharmacogenomic Testing for Warfarin Response</t>
  </si>
  <si>
    <t>Yes: TENS for chronic low back pain</t>
  </si>
  <si>
    <t>Yes: Transcatheter Aortic Valve Replacement (TAVR)</t>
  </si>
  <si>
    <t>Yes: Transcatheter Mitral Valve Repair</t>
  </si>
  <si>
    <t>Yes: Vagus Nerve Stimulation (VNS) for Treatment Resistant Depression (TRD)</t>
  </si>
  <si>
    <t>Personanel Costs</t>
  </si>
  <si>
    <t>PI Time</t>
  </si>
  <si>
    <t>Per Visit</t>
  </si>
  <si>
    <t>Sub-I Time</t>
  </si>
  <si>
    <t>Technician Time</t>
  </si>
  <si>
    <t>Research Assistant/Coordinator Time</t>
  </si>
  <si>
    <t>Other Staff</t>
  </si>
  <si>
    <t>Equipment Costs</t>
  </si>
  <si>
    <t xml:space="preserve">Major Equipment </t>
  </si>
  <si>
    <t xml:space="preserve">Minor Equipment </t>
  </si>
  <si>
    <t>Supplies Costs</t>
  </si>
  <si>
    <t>Laboratory Supplies</t>
  </si>
  <si>
    <t>Clinical Supplies</t>
  </si>
  <si>
    <t>Other Costs</t>
  </si>
  <si>
    <t>Investigator Travel</t>
  </si>
  <si>
    <t>Per study</t>
  </si>
  <si>
    <t>Participant Travel</t>
  </si>
  <si>
    <t>Participant Stipends</t>
  </si>
  <si>
    <t>Miscellaneous</t>
  </si>
  <si>
    <t>Conclusive Costs</t>
  </si>
  <si>
    <t>Pharmacy Set-up Fee</t>
  </si>
  <si>
    <t>Anesthesialogy Set-up Fee</t>
  </si>
  <si>
    <t>Dry Ice</t>
  </si>
  <si>
    <t>Per Shipment</t>
  </si>
  <si>
    <t>Informed Consent/Assent</t>
  </si>
  <si>
    <t>Medical History</t>
  </si>
  <si>
    <t>Physical Exam</t>
  </si>
  <si>
    <t>Laboratory Tests</t>
  </si>
  <si>
    <t>Other Lab Tests</t>
  </si>
  <si>
    <t>Biopsy</t>
  </si>
  <si>
    <t>Imaging</t>
  </si>
  <si>
    <t>Other Diagnostic Tests</t>
  </si>
  <si>
    <t>Oral Drugs</t>
  </si>
  <si>
    <t>IV Infusion</t>
  </si>
  <si>
    <t>Other Interventions</t>
  </si>
  <si>
    <t>Hemotalogy Labs (CBC, differential &amp; platelets)</t>
  </si>
  <si>
    <t>Chemistry Labs (comprehensive)</t>
  </si>
  <si>
    <t>Basic Metabolic</t>
  </si>
  <si>
    <t xml:space="preserve">Total Study Cost: </t>
  </si>
  <si>
    <t>2. Will the study be using university hospital at Downstate staff, equipment or space?</t>
  </si>
  <si>
    <t>3. Will this study be using students?</t>
  </si>
  <si>
    <t>4. Will this study be using investigational drug or device?</t>
  </si>
  <si>
    <t>7. Will this study be using FDA approved drug/biologic/device?</t>
  </si>
  <si>
    <t>8. Has this study received departmental approval?</t>
  </si>
  <si>
    <t>Other resources needed for this study?</t>
  </si>
  <si>
    <t>Study Resource Information</t>
  </si>
  <si>
    <t>S</t>
  </si>
  <si>
    <t>NB</t>
  </si>
  <si>
    <t>R-Inv</t>
  </si>
  <si>
    <t>Additional Items and Services</t>
  </si>
  <si>
    <t>Hospital Accepted Cost</t>
  </si>
  <si>
    <t xml:space="preserve">Patient Stipend </t>
  </si>
  <si>
    <t>Institution Covering Cost</t>
  </si>
  <si>
    <t>UHD</t>
  </si>
  <si>
    <t>DHP (PUD)</t>
  </si>
  <si>
    <t>Downstate College</t>
  </si>
  <si>
    <t>RF</t>
  </si>
  <si>
    <t>Please provide information on institution covering cost and any additional information you consider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</si>
</sst>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dd\-mmm\-yy"/>
    <numFmt numFmtId="166" formatCode="_([$€-2]\ * #,##0.00_);_([$€-2]\ * \(#,##0.00\);_([$€-2]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u/>
      <sz val="12"/>
      <color indexed="9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rgb="FFEDEDED"/>
      </patternFill>
    </fill>
    <fill>
      <patternFill patternType="solid">
        <fgColor rgb="FFFFFF00"/>
      </patternFill>
    </fill>
    <fill>
      <patternFill patternType="solid">
        <fgColor rgb="FF00B050"/>
      </patternFill>
    </fill>
    <fill>
      <patternFill patternType="solid">
        <fgColor rgb="FFFF0000"/>
      </patternFill>
    </fill>
    <fill>
      <patternFill patternType="solid">
        <fgColor rgb="FFD7D2C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1" fillId="0" borderId="0" applyBorder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1"/>
    <xf numFmtId="0" fontId="8" fillId="4" borderId="30" xfId="1" applyFont="1" applyFill="1" applyBorder="1" applyAlignment="1">
      <alignment vertical="center" wrapText="1"/>
    </xf>
    <xf numFmtId="0" fontId="2" fillId="0" borderId="31" xfId="1" applyBorder="1" applyAlignment="1">
      <alignment wrapText="1"/>
    </xf>
    <xf numFmtId="0" fontId="2" fillId="0" borderId="0" xfId="1" applyAlignment="1">
      <alignment wrapText="1"/>
    </xf>
    <xf numFmtId="0" fontId="8" fillId="4" borderId="32" xfId="1" applyFont="1" applyFill="1" applyBorder="1" applyAlignment="1">
      <alignment vertical="center" wrapText="1"/>
    </xf>
    <xf numFmtId="0" fontId="7" fillId="4" borderId="19" xfId="1" applyFont="1" applyFill="1" applyBorder="1" applyAlignment="1">
      <alignment vertical="center" wrapText="1"/>
    </xf>
    <xf numFmtId="0" fontId="4" fillId="0" borderId="0" xfId="1" applyFont="1"/>
    <xf numFmtId="0" fontId="2" fillId="11" borderId="42" xfId="1" applyFill="1" applyBorder="1" applyAlignment="1">
      <alignment horizontal="center" wrapText="1"/>
    </xf>
    <xf numFmtId="0" fontId="2" fillId="11" borderId="49" xfId="1" applyFill="1" applyBorder="1" applyAlignment="1">
      <alignment horizontal="center" wrapText="1"/>
    </xf>
    <xf numFmtId="0" fontId="2" fillId="11" borderId="47" xfId="1" applyFill="1" applyBorder="1" applyAlignment="1">
      <alignment horizontal="center" wrapText="1"/>
    </xf>
    <xf numFmtId="0" fontId="2" fillId="11" borderId="48" xfId="1" applyFill="1" applyBorder="1" applyAlignment="1">
      <alignment horizontal="center" wrapText="1"/>
    </xf>
    <xf numFmtId="0" fontId="2" fillId="0" borderId="41" xfId="1" applyBorder="1" applyAlignment="1">
      <alignment wrapText="1"/>
    </xf>
    <xf numFmtId="0" fontId="2" fillId="11" borderId="43" xfId="1" applyFill="1" applyBorder="1" applyAlignment="1">
      <alignment horizontal="center"/>
    </xf>
    <xf numFmtId="164" fontId="2" fillId="0" borderId="44" xfId="1" applyNumberFormat="1" applyBorder="1" applyAlignment="1">
      <alignment horizontal="center"/>
    </xf>
    <xf numFmtId="0" fontId="2" fillId="11" borderId="44" xfId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164" fontId="2" fillId="0" borderId="4" xfId="1" applyNumberFormat="1" applyBorder="1" applyAlignment="1">
      <alignment horizontal="center"/>
    </xf>
    <xf numFmtId="164" fontId="2" fillId="12" borderId="44" xfId="1" applyNumberFormat="1" applyFill="1" applyBorder="1" applyAlignment="1">
      <alignment horizontal="center"/>
    </xf>
    <xf numFmtId="164" fontId="2" fillId="12" borderId="21" xfId="1" applyNumberFormat="1" applyFill="1" applyBorder="1"/>
    <xf numFmtId="0" fontId="2" fillId="0" borderId="21" xfId="1" applyBorder="1"/>
    <xf numFmtId="0" fontId="2" fillId="0" borderId="25" xfId="1" applyBorder="1" applyAlignment="1">
      <alignment wrapText="1"/>
    </xf>
    <xf numFmtId="0" fontId="2" fillId="11" borderId="35" xfId="1" applyFill="1" applyBorder="1" applyAlignment="1">
      <alignment horizontal="center"/>
    </xf>
    <xf numFmtId="0" fontId="2" fillId="11" borderId="4" xfId="1" applyFill="1" applyBorder="1" applyAlignment="1">
      <alignment horizontal="center"/>
    </xf>
    <xf numFmtId="49" fontId="2" fillId="11" borderId="3" xfId="1" applyNumberFormat="1" applyFill="1" applyBorder="1" applyAlignment="1">
      <alignment horizontal="center"/>
    </xf>
    <xf numFmtId="164" fontId="2" fillId="12" borderId="24" xfId="1" applyNumberFormat="1" applyFill="1" applyBorder="1"/>
    <xf numFmtId="0" fontId="2" fillId="0" borderId="24" xfId="1" applyBorder="1"/>
    <xf numFmtId="0" fontId="4" fillId="5" borderId="19" xfId="1" applyFont="1" applyFill="1" applyBorder="1" applyAlignment="1">
      <alignment vertical="top" wrapText="1"/>
    </xf>
    <xf numFmtId="0" fontId="4" fillId="5" borderId="18" xfId="1" applyFont="1" applyFill="1" applyBorder="1" applyAlignment="1">
      <alignment vertical="top" wrapText="1"/>
    </xf>
    <xf numFmtId="0" fontId="4" fillId="5" borderId="20" xfId="1" applyFont="1" applyFill="1" applyBorder="1" applyAlignment="1">
      <alignment vertical="top" wrapText="1"/>
    </xf>
    <xf numFmtId="49" fontId="2" fillId="11" borderId="50" xfId="1" applyNumberFormat="1" applyFill="1" applyBorder="1" applyAlignment="1">
      <alignment horizontal="center"/>
    </xf>
    <xf numFmtId="0" fontId="2" fillId="11" borderId="5" xfId="1" applyFill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0" fontId="2" fillId="11" borderId="6" xfId="1" applyFill="1" applyBorder="1" applyAlignment="1">
      <alignment horizontal="center"/>
    </xf>
    <xf numFmtId="164" fontId="2" fillId="0" borderId="51" xfId="1" applyNumberFormat="1" applyBorder="1"/>
    <xf numFmtId="164" fontId="2" fillId="0" borderId="52" xfId="1" applyNumberFormat="1" applyBorder="1"/>
    <xf numFmtId="164" fontId="2" fillId="0" borderId="40" xfId="1" applyNumberFormat="1" applyBorder="1"/>
    <xf numFmtId="164" fontId="2" fillId="2" borderId="9" xfId="1" applyNumberFormat="1" applyFill="1" applyBorder="1"/>
    <xf numFmtId="164" fontId="2" fillId="2" borderId="14" xfId="1" applyNumberFormat="1" applyFill="1" applyBorder="1"/>
    <xf numFmtId="164" fontId="2" fillId="0" borderId="44" xfId="1" applyNumberFormat="1" applyBorder="1"/>
    <xf numFmtId="164" fontId="2" fillId="0" borderId="46" xfId="1" applyNumberFormat="1" applyBorder="1"/>
    <xf numFmtId="164" fontId="2" fillId="0" borderId="47" xfId="1" applyNumberFormat="1" applyBorder="1"/>
    <xf numFmtId="164" fontId="2" fillId="0" borderId="45" xfId="1" applyNumberFormat="1" applyBorder="1"/>
    <xf numFmtId="164" fontId="2" fillId="15" borderId="33" xfId="1" applyNumberFormat="1" applyFill="1" applyBorder="1"/>
    <xf numFmtId="0" fontId="2" fillId="0" borderId="51" xfId="1" applyBorder="1"/>
    <xf numFmtId="164" fontId="2" fillId="0" borderId="33" xfId="1" applyNumberFormat="1" applyBorder="1"/>
    <xf numFmtId="164" fontId="2" fillId="3" borderId="33" xfId="1" applyNumberFormat="1" applyFill="1" applyBorder="1"/>
    <xf numFmtId="0" fontId="2" fillId="11" borderId="8" xfId="1" applyFill="1" applyBorder="1" applyAlignment="1">
      <alignment horizontal="center" wrapText="1"/>
    </xf>
    <xf numFmtId="0" fontId="2" fillId="11" borderId="57" xfId="1" applyFill="1" applyBorder="1" applyAlignment="1">
      <alignment horizontal="center" wrapText="1"/>
    </xf>
    <xf numFmtId="0" fontId="2" fillId="11" borderId="9" xfId="1" applyFill="1" applyBorder="1" applyAlignment="1">
      <alignment horizontal="center" wrapText="1"/>
    </xf>
    <xf numFmtId="164" fontId="2" fillId="0" borderId="2" xfId="1" applyNumberFormat="1" applyBorder="1" applyAlignment="1">
      <alignment horizontal="center"/>
    </xf>
    <xf numFmtId="164" fontId="4" fillId="15" borderId="21" xfId="1" applyNumberFormat="1" applyFont="1" applyFill="1" applyBorder="1"/>
    <xf numFmtId="0" fontId="2" fillId="15" borderId="24" xfId="1" applyFill="1" applyBorder="1"/>
    <xf numFmtId="0" fontId="2" fillId="0" borderId="25" xfId="1" applyBorder="1"/>
    <xf numFmtId="0" fontId="2" fillId="0" borderId="0" xfId="1" applyAlignment="1">
      <alignment horizontal="center"/>
    </xf>
    <xf numFmtId="164" fontId="2" fillId="0" borderId="25" xfId="1" applyNumberFormat="1" applyBorder="1" applyAlignment="1">
      <alignment horizontal="center"/>
    </xf>
    <xf numFmtId="0" fontId="2" fillId="0" borderId="61" xfId="1" applyBorder="1"/>
    <xf numFmtId="164" fontId="2" fillId="0" borderId="41" xfId="1" applyNumberFormat="1" applyBorder="1" applyAlignment="1">
      <alignment horizontal="center"/>
    </xf>
    <xf numFmtId="0" fontId="2" fillId="0" borderId="28" xfId="1" applyBorder="1"/>
    <xf numFmtId="0" fontId="2" fillId="0" borderId="60" xfId="1" applyBorder="1"/>
    <xf numFmtId="164" fontId="2" fillId="0" borderId="24" xfId="1" applyNumberFormat="1" applyBorder="1" applyAlignment="1">
      <alignment horizontal="center"/>
    </xf>
    <xf numFmtId="0" fontId="2" fillId="0" borderId="7" xfId="1" applyBorder="1"/>
    <xf numFmtId="0" fontId="2" fillId="0" borderId="10" xfId="1" applyBorder="1"/>
    <xf numFmtId="164" fontId="2" fillId="0" borderId="62" xfId="1" applyNumberFormat="1" applyBorder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9" fontId="2" fillId="13" borderId="47" xfId="1" applyNumberFormat="1" applyFill="1" applyBorder="1"/>
    <xf numFmtId="0" fontId="2" fillId="11" borderId="10" xfId="1" applyFill="1" applyBorder="1" applyAlignment="1">
      <alignment horizontal="center" wrapText="1"/>
    </xf>
    <xf numFmtId="0" fontId="2" fillId="15" borderId="25" xfId="1" applyFill="1" applyBorder="1" applyAlignment="1">
      <alignment wrapText="1"/>
    </xf>
    <xf numFmtId="0" fontId="2" fillId="15" borderId="25" xfId="1" applyFill="1" applyBorder="1" applyAlignment="1">
      <alignment horizontal="left" wrapText="1" indent="1"/>
    </xf>
    <xf numFmtId="0" fontId="2" fillId="0" borderId="25" xfId="1" applyBorder="1" applyAlignment="1">
      <alignment horizontal="left" wrapText="1" indent="1"/>
    </xf>
    <xf numFmtId="0" fontId="2" fillId="12" borderId="60" xfId="1" applyFill="1" applyBorder="1" applyAlignment="1">
      <alignment horizontal="center"/>
    </xf>
    <xf numFmtId="0" fontId="2" fillId="13" borderId="53" xfId="1" applyFill="1" applyBorder="1" applyAlignment="1">
      <alignment horizontal="center"/>
    </xf>
    <xf numFmtId="0" fontId="2" fillId="0" borderId="12" xfId="1" applyBorder="1" applyAlignment="1">
      <alignment wrapText="1"/>
    </xf>
    <xf numFmtId="0" fontId="2" fillId="0" borderId="40" xfId="1" applyBorder="1" applyAlignment="1">
      <alignment wrapText="1"/>
    </xf>
    <xf numFmtId="0" fontId="2" fillId="0" borderId="40" xfId="1" applyBorder="1"/>
    <xf numFmtId="0" fontId="2" fillId="12" borderId="33" xfId="1" applyFill="1" applyBorder="1"/>
    <xf numFmtId="0" fontId="2" fillId="12" borderId="34" xfId="1" applyFill="1" applyBorder="1"/>
    <xf numFmtId="0" fontId="2" fillId="12" borderId="32" xfId="1" applyFill="1" applyBorder="1"/>
    <xf numFmtId="0" fontId="2" fillId="12" borderId="33" xfId="1" applyFill="1" applyBorder="1" applyAlignment="1">
      <alignment horizontal="center"/>
    </xf>
    <xf numFmtId="0" fontId="2" fillId="0" borderId="2" xfId="1" applyBorder="1" applyAlignment="1">
      <alignment wrapText="1"/>
    </xf>
    <xf numFmtId="164" fontId="2" fillId="6" borderId="44" xfId="1" applyNumberFormat="1" applyFill="1" applyBorder="1"/>
    <xf numFmtId="0" fontId="6" fillId="4" borderId="19" xfId="1" applyFont="1" applyFill="1" applyBorder="1" applyAlignment="1">
      <alignment horizontal="left" vertical="center" wrapText="1"/>
    </xf>
    <xf numFmtId="0" fontId="2" fillId="12" borderId="18" xfId="1" applyFill="1" applyBorder="1" applyAlignment="1">
      <alignment horizontal="center"/>
    </xf>
    <xf numFmtId="0" fontId="2" fillId="0" borderId="30" xfId="1" applyBorder="1" applyAlignment="1">
      <alignment horizontal="center"/>
    </xf>
    <xf numFmtId="164" fontId="2" fillId="0" borderId="4" xfId="1" applyNumberFormat="1" applyBorder="1" applyAlignment="1">
      <alignment horizontal="right"/>
    </xf>
    <xf numFmtId="164" fontId="2" fillId="0" borderId="21" xfId="1" applyNumberFormat="1" applyBorder="1" applyAlignment="1">
      <alignment horizontal="center" wrapText="1"/>
    </xf>
    <xf numFmtId="164" fontId="2" fillId="0" borderId="60" xfId="1" applyNumberFormat="1" applyBorder="1" applyAlignment="1">
      <alignment horizontal="center"/>
    </xf>
    <xf numFmtId="0" fontId="2" fillId="0" borderId="58" xfId="1" applyBorder="1"/>
    <xf numFmtId="164" fontId="2" fillId="0" borderId="60" xfId="1" applyNumberFormat="1" applyBorder="1"/>
    <xf numFmtId="164" fontId="2" fillId="6" borderId="44" xfId="1" applyNumberFormat="1" applyFill="1" applyBorder="1" applyAlignment="1">
      <alignment horizontal="center"/>
    </xf>
    <xf numFmtId="164" fontId="2" fillId="6" borderId="4" xfId="1" applyNumberFormat="1" applyFill="1" applyBorder="1" applyAlignment="1">
      <alignment horizontal="center"/>
    </xf>
    <xf numFmtId="0" fontId="11" fillId="0" borderId="0" xfId="5"/>
    <xf numFmtId="49" fontId="2" fillId="11" borderId="50" xfId="1" applyNumberFormat="1" applyFill="1" applyBorder="1" applyAlignment="1">
      <alignment horizontal="center" wrapText="1"/>
    </xf>
    <xf numFmtId="164" fontId="2" fillId="7" borderId="44" xfId="1" applyNumberFormat="1" applyFill="1" applyBorder="1" applyAlignment="1">
      <alignment horizontal="center"/>
    </xf>
    <xf numFmtId="0" fontId="2" fillId="12" borderId="18" xfId="1" applyFill="1" applyBorder="1" applyAlignment="1">
      <alignment horizontal="center"/>
    </xf>
    <xf numFmtId="0" fontId="2" fillId="0" borderId="26" xfId="0" applyFont="1" applyBorder="1" applyAlignment="1">
      <alignment wrapText="1"/>
    </xf>
    <xf numFmtId="164" fontId="2" fillId="0" borderId="24" xfId="0" applyNumberFormat="1" applyFont="1" applyBorder="1" applyAlignment="1">
      <alignment horizontal="center"/>
    </xf>
    <xf numFmtId="0" fontId="2" fillId="0" borderId="0" xfId="0" applyFont="1"/>
    <xf numFmtId="0" fontId="2" fillId="0" borderId="27" xfId="0" applyFont="1" applyBorder="1"/>
    <xf numFmtId="0" fontId="15" fillId="22" borderId="18" xfId="5" applyFont="1" applyFill="1" applyBorder="1" applyAlignment="1">
      <alignment horizontal="right" vertical="center"/>
    </xf>
    <xf numFmtId="0" fontId="15" fillId="22" borderId="39" xfId="5" applyFont="1" applyFill="1" applyBorder="1" applyAlignment="1">
      <alignment horizontal="left" vertical="center" wrapText="1"/>
    </xf>
    <xf numFmtId="166" fontId="16" fillId="22" borderId="19" xfId="5" applyNumberFormat="1" applyFont="1" applyFill="1" applyBorder="1" applyAlignment="1">
      <alignment horizontal="center" vertical="center"/>
    </xf>
    <xf numFmtId="166" fontId="16" fillId="22" borderId="19" xfId="5" applyNumberFormat="1" applyFont="1" applyFill="1" applyBorder="1" applyAlignment="1">
      <alignment horizontal="right" vertical="center"/>
    </xf>
    <xf numFmtId="0" fontId="15" fillId="22" borderId="19" xfId="5" applyFont="1" applyFill="1" applyBorder="1" applyAlignment="1">
      <alignment horizontal="center" vertical="center"/>
    </xf>
    <xf numFmtId="164" fontId="16" fillId="22" borderId="60" xfId="6" applyNumberFormat="1" applyFont="1" applyFill="1" applyBorder="1" applyAlignment="1" applyProtection="1">
      <alignment horizontal="center" vertical="center"/>
    </xf>
    <xf numFmtId="0" fontId="15" fillId="0" borderId="0" xfId="5" applyFont="1" applyAlignment="1">
      <alignment horizontal="center" vertical="center"/>
    </xf>
    <xf numFmtId="164" fontId="2" fillId="0" borderId="0" xfId="1" applyNumberFormat="1" applyAlignment="1">
      <alignment horizontal="center"/>
    </xf>
    <xf numFmtId="164" fontId="2" fillId="23" borderId="0" xfId="1" applyNumberFormat="1" applyFill="1" applyAlignment="1">
      <alignment horizontal="center"/>
    </xf>
    <xf numFmtId="164" fontId="2" fillId="24" borderId="4" xfId="1" applyNumberFormat="1" applyFill="1" applyBorder="1" applyAlignment="1">
      <alignment horizontal="center"/>
    </xf>
    <xf numFmtId="0" fontId="13" fillId="18" borderId="69" xfId="5" applyFont="1" applyFill="1" applyBorder="1" applyAlignment="1">
      <alignment horizontal="center"/>
    </xf>
    <xf numFmtId="0" fontId="13" fillId="18" borderId="77" xfId="5" applyFont="1" applyFill="1" applyBorder="1" applyAlignment="1">
      <alignment horizontal="center"/>
    </xf>
    <xf numFmtId="0" fontId="13" fillId="18" borderId="78" xfId="5" applyFont="1" applyFill="1" applyBorder="1" applyAlignment="1">
      <alignment horizontal="center"/>
    </xf>
    <xf numFmtId="164" fontId="2" fillId="25" borderId="4" xfId="1" applyNumberFormat="1" applyFill="1" applyBorder="1" applyAlignment="1">
      <alignment horizontal="center"/>
    </xf>
    <xf numFmtId="164" fontId="2" fillId="15" borderId="27" xfId="1" applyNumberFormat="1" applyFill="1" applyBorder="1" applyAlignment="1">
      <alignment horizontal="left"/>
    </xf>
    <xf numFmtId="0" fontId="10" fillId="11" borderId="30" xfId="1" applyFont="1" applyFill="1" applyBorder="1" applyAlignment="1">
      <alignment horizontal="center"/>
    </xf>
    <xf numFmtId="0" fontId="10" fillId="11" borderId="38" xfId="1" applyFont="1" applyFill="1" applyBorder="1" applyAlignment="1">
      <alignment horizontal="center"/>
    </xf>
    <xf numFmtId="0" fontId="12" fillId="0" borderId="68" xfId="5" applyFont="1" applyBorder="1" applyAlignment="1">
      <alignment horizontal="left" vertical="top"/>
    </xf>
    <xf numFmtId="0" fontId="13" fillId="0" borderId="69" xfId="5" applyFont="1" applyBorder="1" applyAlignment="1">
      <alignment horizontal="left" vertical="top" wrapText="1"/>
    </xf>
    <xf numFmtId="0" fontId="12" fillId="16" borderId="67" xfId="5" applyFont="1" applyFill="1" applyBorder="1" applyAlignment="1">
      <alignment horizontal="center"/>
    </xf>
    <xf numFmtId="0" fontId="12" fillId="0" borderId="70" xfId="5" applyFont="1" applyBorder="1" applyAlignment="1">
      <alignment horizontal="center" vertical="top"/>
    </xf>
    <xf numFmtId="0" fontId="13" fillId="18" borderId="69" xfId="5" applyFont="1" applyFill="1" applyBorder="1" applyAlignment="1">
      <alignment horizontal="center"/>
    </xf>
    <xf numFmtId="0" fontId="13" fillId="0" borderId="71" xfId="5" applyFont="1" applyBorder="1" applyAlignment="1">
      <alignment horizontal="center" vertical="top" wrapText="1"/>
    </xf>
    <xf numFmtId="165" fontId="13" fillId="0" borderId="69" xfId="5" applyNumberFormat="1" applyFont="1" applyBorder="1" applyAlignment="1">
      <alignment horizontal="left" vertical="top" wrapText="1"/>
    </xf>
    <xf numFmtId="0" fontId="12" fillId="0" borderId="70" xfId="5" applyFont="1" applyBorder="1" applyAlignment="1">
      <alignment horizontal="left" vertical="top"/>
    </xf>
    <xf numFmtId="0" fontId="13" fillId="0" borderId="71" xfId="5" applyFont="1" applyBorder="1" applyAlignment="1">
      <alignment horizontal="left" vertical="top" wrapText="1"/>
    </xf>
    <xf numFmtId="0" fontId="12" fillId="17" borderId="67" xfId="5" applyFont="1" applyFill="1" applyBorder="1" applyAlignment="1">
      <alignment horizontal="center"/>
    </xf>
    <xf numFmtId="0" fontId="12" fillId="19" borderId="67" xfId="5" applyFont="1" applyFill="1" applyBorder="1" applyAlignment="1">
      <alignment horizontal="center"/>
    </xf>
    <xf numFmtId="0" fontId="13" fillId="0" borderId="72" xfId="5" applyFont="1" applyBorder="1" applyAlignment="1">
      <alignment horizontal="center" wrapText="1"/>
    </xf>
    <xf numFmtId="0" fontId="2" fillId="0" borderId="35" xfId="1" applyBorder="1" applyAlignment="1"/>
    <xf numFmtId="0" fontId="2" fillId="0" borderId="4" xfId="1" applyBorder="1" applyAlignment="1"/>
    <xf numFmtId="0" fontId="2" fillId="0" borderId="40" xfId="1" applyBorder="1" applyAlignment="1"/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7" fillId="4" borderId="59" xfId="1" applyFont="1" applyFill="1" applyBorder="1" applyAlignment="1">
      <alignment horizontal="left" vertical="center" wrapText="1"/>
    </xf>
    <xf numFmtId="0" fontId="7" fillId="4" borderId="39" xfId="1" applyFont="1" applyFill="1" applyBorder="1" applyAlignment="1">
      <alignment horizontal="left" vertical="center" wrapText="1"/>
    </xf>
    <xf numFmtId="0" fontId="7" fillId="4" borderId="38" xfId="1" applyFont="1" applyFill="1" applyBorder="1" applyAlignment="1">
      <alignment horizontal="left" vertical="center" wrapText="1"/>
    </xf>
    <xf numFmtId="0" fontId="7" fillId="4" borderId="18" xfId="1" applyFont="1" applyFill="1" applyBorder="1" applyAlignment="1">
      <alignment horizontal="left" vertical="center" wrapText="1"/>
    </xf>
    <xf numFmtId="0" fontId="7" fillId="4" borderId="19" xfId="1" applyFont="1" applyFill="1" applyBorder="1" applyAlignment="1">
      <alignment horizontal="left" vertical="center" wrapText="1"/>
    </xf>
    <xf numFmtId="0" fontId="7" fillId="4" borderId="20" xfId="1" applyFont="1" applyFill="1" applyBorder="1" applyAlignment="1">
      <alignment horizontal="left" vertical="center" wrapText="1"/>
    </xf>
    <xf numFmtId="0" fontId="2" fillId="12" borderId="18" xfId="1" applyFill="1" applyBorder="1" applyAlignment="1">
      <alignment horizontal="center"/>
    </xf>
    <xf numFmtId="0" fontId="2" fillId="12" borderId="19" xfId="1" applyFill="1" applyBorder="1" applyAlignment="1">
      <alignment horizontal="center"/>
    </xf>
    <xf numFmtId="0" fontId="2" fillId="0" borderId="43" xfId="1" applyBorder="1" applyAlignment="1"/>
    <xf numFmtId="0" fontId="2" fillId="0" borderId="44" xfId="1" applyBorder="1" applyAlignment="1"/>
    <xf numFmtId="0" fontId="2" fillId="0" borderId="35" xfId="1" applyBorder="1" applyAlignment="1">
      <alignment horizontal="left" wrapText="1"/>
    </xf>
    <xf numFmtId="0" fontId="2" fillId="0" borderId="4" xfId="1" applyBorder="1" applyAlignment="1">
      <alignment horizontal="left" wrapText="1"/>
    </xf>
    <xf numFmtId="0" fontId="2" fillId="0" borderId="35" xfId="1" applyBorder="1" applyAlignment="1">
      <alignment wrapText="1"/>
    </xf>
    <xf numFmtId="0" fontId="2" fillId="0" borderId="4" xfId="1" applyBorder="1" applyAlignment="1">
      <alignment wrapText="1"/>
    </xf>
    <xf numFmtId="0" fontId="2" fillId="23" borderId="54" xfId="1" applyFill="1" applyBorder="1" applyAlignment="1"/>
    <xf numFmtId="0" fontId="2" fillId="23" borderId="16" xfId="1" applyFill="1" applyBorder="1" applyAlignment="1"/>
    <xf numFmtId="0" fontId="2" fillId="23" borderId="29" xfId="1" applyFill="1" applyBorder="1" applyAlignment="1"/>
    <xf numFmtId="0" fontId="2" fillId="12" borderId="54" xfId="1" applyFill="1" applyBorder="1" applyAlignment="1">
      <alignment horizontal="center"/>
    </xf>
    <xf numFmtId="0" fontId="2" fillId="12" borderId="16" xfId="1" applyFill="1" applyBorder="1" applyAlignment="1">
      <alignment horizontal="center"/>
    </xf>
    <xf numFmtId="0" fontId="2" fillId="12" borderId="29" xfId="1" applyFill="1" applyBorder="1" applyAlignment="1">
      <alignment horizontal="center"/>
    </xf>
    <xf numFmtId="0" fontId="2" fillId="0" borderId="5" xfId="1" applyBorder="1" applyAlignment="1">
      <alignment wrapText="1"/>
    </xf>
    <xf numFmtId="0" fontId="2" fillId="0" borderId="6" xfId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7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8" xfId="1" applyBorder="1" applyAlignment="1"/>
    <xf numFmtId="0" fontId="2" fillId="0" borderId="19" xfId="1" applyBorder="1" applyAlignment="1"/>
    <xf numFmtId="0" fontId="2" fillId="23" borderId="18" xfId="1" applyFill="1" applyBorder="1" applyAlignment="1"/>
    <xf numFmtId="0" fontId="2" fillId="23" borderId="19" xfId="1" applyFill="1" applyBorder="1" applyAlignment="1"/>
    <xf numFmtId="0" fontId="2" fillId="0" borderId="8" xfId="1" applyBorder="1" applyAlignment="1">
      <alignment wrapText="1"/>
    </xf>
    <xf numFmtId="0" fontId="2" fillId="0" borderId="9" xfId="1" applyBorder="1" applyAlignment="1">
      <alignment wrapText="1"/>
    </xf>
    <xf numFmtId="164" fontId="2" fillId="0" borderId="40" xfId="1" applyNumberFormat="1" applyBorder="1" applyAlignment="1">
      <alignment horizontal="center"/>
    </xf>
    <xf numFmtId="164" fontId="2" fillId="0" borderId="26" xfId="1" applyNumberFormat="1" applyBorder="1" applyAlignment="1">
      <alignment horizontal="center"/>
    </xf>
    <xf numFmtId="164" fontId="2" fillId="0" borderId="3" xfId="1" applyNumberFormat="1" applyBorder="1" applyAlignment="1">
      <alignment horizontal="center"/>
    </xf>
    <xf numFmtId="164" fontId="2" fillId="0" borderId="12" xfId="1" applyNumberFormat="1" applyBorder="1" applyAlignment="1">
      <alignment horizontal="center"/>
    </xf>
    <xf numFmtId="164" fontId="2" fillId="0" borderId="74" xfId="1" applyNumberFormat="1" applyBorder="1" applyAlignment="1">
      <alignment horizontal="center"/>
    </xf>
    <xf numFmtId="164" fontId="2" fillId="0" borderId="75" xfId="1" applyNumberFormat="1" applyBorder="1" applyAlignment="1">
      <alignment horizontal="center"/>
    </xf>
    <xf numFmtId="0" fontId="2" fillId="9" borderId="32" xfId="1" applyFill="1" applyBorder="1" applyAlignment="1">
      <alignment horizontal="center" wrapText="1"/>
    </xf>
    <xf numFmtId="0" fontId="2" fillId="9" borderId="30" xfId="1" applyFill="1" applyBorder="1" applyAlignment="1">
      <alignment horizontal="center" wrapText="1"/>
    </xf>
    <xf numFmtId="0" fontId="2" fillId="9" borderId="33" xfId="1" applyFill="1" applyBorder="1" applyAlignment="1">
      <alignment horizontal="center"/>
    </xf>
    <xf numFmtId="0" fontId="2" fillId="9" borderId="34" xfId="1" applyFill="1" applyBorder="1" applyAlignment="1">
      <alignment horizontal="center"/>
    </xf>
    <xf numFmtId="0" fontId="2" fillId="9" borderId="32" xfId="1" applyFill="1" applyBorder="1" applyAlignment="1">
      <alignment horizontal="center"/>
    </xf>
    <xf numFmtId="0" fontId="2" fillId="9" borderId="31" xfId="1" applyFill="1" applyBorder="1" applyAlignment="1">
      <alignment horizontal="center"/>
    </xf>
    <xf numFmtId="0" fontId="2" fillId="9" borderId="0" xfId="1" applyFill="1" applyAlignment="1">
      <alignment horizontal="center"/>
    </xf>
    <xf numFmtId="0" fontId="2" fillId="9" borderId="30" xfId="1" applyFill="1" applyBorder="1" applyAlignment="1">
      <alignment horizontal="center"/>
    </xf>
    <xf numFmtId="0" fontId="2" fillId="9" borderId="41" xfId="1" applyFill="1" applyBorder="1" applyAlignment="1">
      <alignment horizontal="center"/>
    </xf>
    <xf numFmtId="0" fontId="2" fillId="9" borderId="22" xfId="1" applyFill="1" applyBorder="1" applyAlignment="1">
      <alignment horizontal="center"/>
    </xf>
    <xf numFmtId="0" fontId="2" fillId="9" borderId="23" xfId="1" applyFill="1" applyBorder="1" applyAlignment="1">
      <alignment horizontal="center"/>
    </xf>
    <xf numFmtId="0" fontId="2" fillId="9" borderId="21" xfId="1" applyFill="1" applyBorder="1" applyAlignment="1">
      <alignment horizontal="center" wrapText="1"/>
    </xf>
    <xf numFmtId="0" fontId="2" fillId="9" borderId="24" xfId="1" applyFill="1" applyBorder="1" applyAlignment="1">
      <alignment horizontal="center" wrapText="1"/>
    </xf>
    <xf numFmtId="0" fontId="2" fillId="9" borderId="28" xfId="1" applyFill="1" applyBorder="1" applyAlignment="1">
      <alignment horizontal="center" wrapText="1"/>
    </xf>
    <xf numFmtId="0" fontId="2" fillId="9" borderId="23" xfId="1" applyFill="1" applyBorder="1" applyAlignment="1">
      <alignment horizontal="center" wrapText="1"/>
    </xf>
    <xf numFmtId="0" fontId="2" fillId="9" borderId="27" xfId="1" applyFill="1" applyBorder="1" applyAlignment="1">
      <alignment horizontal="center" wrapText="1"/>
    </xf>
    <xf numFmtId="0" fontId="2" fillId="9" borderId="15" xfId="1" applyFill="1" applyBorder="1" applyAlignment="1">
      <alignment horizontal="center" wrapText="1"/>
    </xf>
    <xf numFmtId="0" fontId="4" fillId="10" borderId="11" xfId="1" applyFont="1" applyFill="1" applyBorder="1" applyAlignment="1">
      <alignment horizontal="center" vertical="center" wrapText="1"/>
    </xf>
    <xf numFmtId="0" fontId="4" fillId="10" borderId="64" xfId="1" applyFont="1" applyFill="1" applyBorder="1" applyAlignment="1">
      <alignment horizontal="center" vertical="center" wrapText="1"/>
    </xf>
    <xf numFmtId="0" fontId="4" fillId="10" borderId="13" xfId="1" applyFont="1" applyFill="1" applyBorder="1" applyAlignment="1">
      <alignment horizontal="center" vertical="center" wrapText="1"/>
    </xf>
    <xf numFmtId="0" fontId="4" fillId="10" borderId="51" xfId="1" applyFont="1" applyFill="1" applyBorder="1" applyAlignment="1">
      <alignment horizontal="center" vertical="center" wrapText="1"/>
    </xf>
    <xf numFmtId="0" fontId="4" fillId="10" borderId="17" xfId="1" applyFont="1" applyFill="1" applyBorder="1" applyAlignment="1">
      <alignment horizontal="center" vertical="center" wrapText="1"/>
    </xf>
    <xf numFmtId="0" fontId="4" fillId="10" borderId="63" xfId="1" applyFont="1" applyFill="1" applyBorder="1" applyAlignment="1">
      <alignment horizontal="center" vertical="center" wrapText="1"/>
    </xf>
    <xf numFmtId="0" fontId="4" fillId="10" borderId="65" xfId="1" applyFont="1" applyFill="1" applyBorder="1" applyAlignment="1">
      <alignment horizontal="center" vertical="center" wrapText="1"/>
    </xf>
    <xf numFmtId="0" fontId="4" fillId="10" borderId="36" xfId="1" applyFont="1" applyFill="1" applyBorder="1" applyAlignment="1">
      <alignment horizontal="center" vertical="center" wrapText="1"/>
    </xf>
    <xf numFmtId="0" fontId="4" fillId="10" borderId="66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33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4" fillId="0" borderId="56" xfId="1" applyFont="1" applyBorder="1" applyAlignment="1">
      <alignment horizontal="right"/>
    </xf>
    <xf numFmtId="0" fontId="4" fillId="5" borderId="18" xfId="1" applyFont="1" applyFill="1" applyBorder="1" applyAlignment="1">
      <alignment horizontal="left" vertical="top" wrapText="1"/>
    </xf>
    <xf numFmtId="0" fontId="4" fillId="5" borderId="19" xfId="1" applyFont="1" applyFill="1" applyBorder="1" applyAlignment="1">
      <alignment horizontal="left" vertical="top" wrapText="1"/>
    </xf>
    <xf numFmtId="0" fontId="4" fillId="5" borderId="20" xfId="1" applyFont="1" applyFill="1" applyBorder="1" applyAlignment="1">
      <alignment horizontal="left" vertical="top" wrapText="1"/>
    </xf>
    <xf numFmtId="0" fontId="2" fillId="0" borderId="11" xfId="1" applyBorder="1" applyAlignment="1">
      <alignment horizontal="right"/>
    </xf>
    <xf numFmtId="0" fontId="2" fillId="0" borderId="17" xfId="1" applyBorder="1" applyAlignment="1">
      <alignment horizontal="right"/>
    </xf>
    <xf numFmtId="0" fontId="2" fillId="0" borderId="51" xfId="1" applyBorder="1" applyAlignment="1">
      <alignment horizontal="right"/>
    </xf>
    <xf numFmtId="0" fontId="2" fillId="0" borderId="53" xfId="1" applyBorder="1" applyAlignment="1">
      <alignment horizontal="center"/>
    </xf>
    <xf numFmtId="0" fontId="2" fillId="0" borderId="55" xfId="1" applyBorder="1" applyAlignment="1">
      <alignment horizontal="center"/>
    </xf>
    <xf numFmtId="0" fontId="2" fillId="8" borderId="54" xfId="1" applyFill="1" applyBorder="1" applyAlignment="1">
      <alignment horizontal="right"/>
    </xf>
    <xf numFmtId="0" fontId="2" fillId="8" borderId="16" xfId="1" applyFill="1" applyBorder="1" applyAlignment="1">
      <alignment horizontal="right"/>
    </xf>
    <xf numFmtId="0" fontId="2" fillId="8" borderId="16" xfId="1" applyFill="1" applyBorder="1" applyAlignment="1">
      <alignment horizontal="center"/>
    </xf>
    <xf numFmtId="0" fontId="2" fillId="8" borderId="29" xfId="1" applyFill="1" applyBorder="1" applyAlignment="1">
      <alignment horizontal="center"/>
    </xf>
    <xf numFmtId="0" fontId="2" fillId="0" borderId="35" xfId="1" applyBorder="1" applyAlignment="1">
      <alignment horizontal="right"/>
    </xf>
    <xf numFmtId="0" fontId="2" fillId="0" borderId="4" xfId="1" applyBorder="1" applyAlignment="1">
      <alignment horizontal="right"/>
    </xf>
    <xf numFmtId="0" fontId="14" fillId="0" borderId="35" xfId="1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2" fillId="0" borderId="8" xfId="1" applyBorder="1" applyAlignment="1">
      <alignment horizontal="right"/>
    </xf>
    <xf numFmtId="0" fontId="2" fillId="0" borderId="9" xfId="1" applyBorder="1" applyAlignment="1">
      <alignment horizontal="right"/>
    </xf>
    <xf numFmtId="0" fontId="2" fillId="0" borderId="44" xfId="1" applyBorder="1" applyAlignment="1">
      <alignment horizontal="right"/>
    </xf>
    <xf numFmtId="0" fontId="2" fillId="0" borderId="47" xfId="1" applyBorder="1" applyAlignment="1">
      <alignment horizontal="right"/>
    </xf>
    <xf numFmtId="0" fontId="2" fillId="14" borderId="54" xfId="1" applyFill="1" applyBorder="1" applyAlignment="1">
      <alignment horizontal="center"/>
    </xf>
    <xf numFmtId="0" fontId="2" fillId="14" borderId="16" xfId="1" applyFill="1" applyBorder="1" applyAlignment="1">
      <alignment horizontal="center"/>
    </xf>
    <xf numFmtId="0" fontId="2" fillId="14" borderId="29" xfId="1" applyFill="1" applyBorder="1" applyAlignment="1">
      <alignment horizontal="center"/>
    </xf>
    <xf numFmtId="164" fontId="2" fillId="15" borderId="25" xfId="1" applyNumberFormat="1" applyFill="1" applyBorder="1" applyAlignment="1">
      <alignment horizontal="left"/>
    </xf>
    <xf numFmtId="164" fontId="2" fillId="15" borderId="26" xfId="1" applyNumberFormat="1" applyFill="1" applyBorder="1" applyAlignment="1">
      <alignment horizontal="left"/>
    </xf>
    <xf numFmtId="164" fontId="2" fillId="15" borderId="27" xfId="1" applyNumberFormat="1" applyFill="1" applyBorder="1" applyAlignment="1">
      <alignment horizontal="left"/>
    </xf>
    <xf numFmtId="0" fontId="3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2" fillId="9" borderId="38" xfId="1" applyFill="1" applyBorder="1" applyAlignment="1">
      <alignment horizontal="center" wrapText="1"/>
    </xf>
    <xf numFmtId="0" fontId="4" fillId="11" borderId="53" xfId="1" applyFont="1" applyFill="1" applyBorder="1" applyAlignment="1">
      <alignment horizontal="center" wrapText="1"/>
    </xf>
    <xf numFmtId="0" fontId="4" fillId="11" borderId="55" xfId="1" applyFont="1" applyFill="1" applyBorder="1" applyAlignment="1">
      <alignment horizontal="center" wrapText="1"/>
    </xf>
    <xf numFmtId="0" fontId="4" fillId="11" borderId="58" xfId="1" applyFont="1" applyFill="1" applyBorder="1" applyAlignment="1">
      <alignment horizontal="center" wrapText="1"/>
    </xf>
    <xf numFmtId="0" fontId="10" fillId="11" borderId="33" xfId="1" applyFont="1" applyFill="1" applyBorder="1" applyAlignment="1">
      <alignment horizontal="center"/>
    </xf>
    <xf numFmtId="0" fontId="10" fillId="11" borderId="34" xfId="1" applyFont="1" applyFill="1" applyBorder="1" applyAlignment="1">
      <alignment horizontal="center"/>
    </xf>
    <xf numFmtId="0" fontId="10" fillId="11" borderId="32" xfId="1" applyFont="1" applyFill="1" applyBorder="1" applyAlignment="1">
      <alignment horizontal="center"/>
    </xf>
    <xf numFmtId="0" fontId="10" fillId="11" borderId="31" xfId="1" applyFont="1" applyFill="1" applyBorder="1" applyAlignment="1">
      <alignment horizontal="center"/>
    </xf>
    <xf numFmtId="0" fontId="10" fillId="11" borderId="0" xfId="1" applyFont="1" applyFill="1" applyAlignment="1">
      <alignment horizontal="center"/>
    </xf>
    <xf numFmtId="0" fontId="10" fillId="11" borderId="30" xfId="1" applyFont="1" applyFill="1" applyBorder="1" applyAlignment="1">
      <alignment horizontal="center"/>
    </xf>
    <xf numFmtId="0" fontId="10" fillId="11" borderId="37" xfId="1" applyFont="1" applyFill="1" applyBorder="1" applyAlignment="1">
      <alignment horizontal="center"/>
    </xf>
    <xf numFmtId="0" fontId="10" fillId="11" borderId="39" xfId="1" applyFont="1" applyFill="1" applyBorder="1" applyAlignment="1">
      <alignment horizontal="center"/>
    </xf>
    <xf numFmtId="0" fontId="10" fillId="11" borderId="38" xfId="1" applyFont="1" applyFill="1" applyBorder="1" applyAlignment="1">
      <alignment horizontal="center"/>
    </xf>
    <xf numFmtId="0" fontId="12" fillId="20" borderId="73" xfId="5" applyFont="1" applyFill="1" applyBorder="1" applyAlignment="1"/>
    <xf numFmtId="0" fontId="12" fillId="21" borderId="73" xfId="5" applyFont="1" applyFill="1" applyBorder="1" applyAlignment="1"/>
    <xf numFmtId="0" fontId="2" fillId="8" borderId="0" xfId="1" applyFill="1" applyBorder="1" applyAlignment="1">
      <alignment horizontal="center"/>
    </xf>
    <xf numFmtId="0" fontId="2" fillId="14" borderId="0" xfId="1" applyFill="1" applyBorder="1" applyAlignment="1">
      <alignment horizontal="center"/>
    </xf>
    <xf numFmtId="0" fontId="2" fillId="26" borderId="0" xfId="1" applyFill="1"/>
    <xf numFmtId="0" fontId="2" fillId="27" borderId="0" xfId="1" applyFill="1"/>
    <xf numFmtId="0" fontId="2" fillId="28" borderId="0" xfId="1" applyFill="1"/>
    <xf numFmtId="164" fontId="2" fillId="29" borderId="21" xfId="1" applyNumberFormat="1" applyFill="1" applyBorder="1"/>
    <xf numFmtId="164" fontId="2" fillId="29" borderId="24" xfId="1" applyNumberFormat="1" applyFill="1" applyBorder="1"/>
    <xf numFmtId="164" fontId="2" fillId="29" borderId="52" xfId="1" applyNumberFormat="1" applyFill="1" applyBorder="1"/>
    <xf numFmtId="0" fontId="2" fillId="29" borderId="0" xfId="1" applyFill="1"/>
    <xf numFmtId="164" fontId="2" fillId="29" borderId="40" xfId="1" applyNumberFormat="1" applyFill="1" applyBorder="1"/>
    <xf numFmtId="164" fontId="2" fillId="29" borderId="14" xfId="1" applyNumberFormat="1" applyFill="1" applyBorder="1"/>
    <xf numFmtId="164" fontId="2" fillId="29" borderId="46" xfId="1" applyNumberFormat="1" applyFill="1" applyBorder="1"/>
    <xf numFmtId="164" fontId="2" fillId="29" borderId="45" xfId="1" applyNumberFormat="1" applyFill="1" applyBorder="1"/>
    <xf numFmtId="164" fontId="2" fillId="29" borderId="33" xfId="1" applyNumberFormat="1" applyFill="1" applyBorder="1"/>
    <xf numFmtId="164" fontId="2" fillId="29" borderId="60" xfId="1" applyNumberFormat="1" applyFill="1" applyBorder="1"/>
    <xf numFmtId="164" fontId="2" fillId="29" borderId="51" xfId="1" applyNumberFormat="1" applyFill="1" applyBorder="1"/>
  </cellXfs>
  <cellStyles count="7">
    <cellStyle name="Currency" xfId="6" builtinId="4"/>
    <cellStyle name="Normal" xfId="0" builtinId="0"/>
    <cellStyle name="Normal 2" xfId="1" xr:uid="{A654832F-1C84-470C-8C97-636A9854B0F9}"/>
    <cellStyle name="Normal 2 2 3" xfId="4" xr:uid="{48B08CD8-5E5F-4D38-AEC9-D477D11BA8EB}"/>
    <cellStyle name="Normal 2 21" xfId="3" xr:uid="{C22790C1-45BF-4E44-AC62-DE5FAA807D53}"/>
    <cellStyle name="Normal 3" xfId="5" xr:uid="{0A5F8BC5-17C6-4A19-B396-41F866DB52DD}"/>
    <cellStyle name="Normal 3 2" xfId="2" xr:uid="{1F9CC10B-7764-4665-A494-31FFB4BBC734}"/>
  </cellStyles>
  <dxfs count="50"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  <dxf>
      <fill>
        <gradientFill degree="90">
          <stop position="0">
            <color rgb="FFFFFF00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.huronconsultinggroup.com/hec/hels/eng/COH/03648-023/Documents/07%20Draft%20Deliverables/COH_MCA_06146_05-22-13_D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y Info and Docs, Tab 1"/>
      <sheetName val="Billing Grid, Tab 2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F6A4FD-7DD5-4397-8E5F-73A6446E878F}" name="Table2" displayName="Table2" ref="A108:A112" totalsRowShown="0" headerRowCellStyle="Normal 2" dataCellStyle="Normal 2">
  <autoFilter ref="A108:A112" xr:uid="{D8F6A4FD-7DD5-4397-8E5F-73A6446E878F}"/>
  <tableColumns count="1">
    <tableColumn id="1" xr3:uid="{4427F91A-D722-453E-93D2-8A093837F697}" name="Institution Covering Cost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43B8-0922-40E8-91DF-542BB63BE53E}">
  <sheetPr>
    <tabColor theme="9" tint="0.79998168889431442"/>
  </sheetPr>
  <dimension ref="B1:G38"/>
  <sheetViews>
    <sheetView showGridLines="0" tabSelected="1" zoomScale="90" zoomScaleNormal="90" workbookViewId="0">
      <selection activeCell="E39" sqref="E39"/>
    </sheetView>
  </sheetViews>
  <sheetFormatPr defaultColWidth="8.6328125" defaultRowHeight="14.5" x14ac:dyDescent="0.35"/>
  <cols>
    <col min="1" max="2" width="9.1796875" style="93" customWidth="1"/>
    <col min="3" max="4" width="30.6328125" style="93" customWidth="1"/>
    <col min="5" max="6" width="9.1796875" style="93" customWidth="1"/>
    <col min="7" max="7" width="50.6328125" style="93" customWidth="1"/>
    <col min="8" max="16384" width="8.6328125" style="93"/>
  </cols>
  <sheetData>
    <row r="1" spans="2:7" ht="15.5" thickTop="1" thickBot="1" x14ac:dyDescent="0.4">
      <c r="B1" s="120" t="s">
        <v>0</v>
      </c>
      <c r="C1" s="120" t="s">
        <v>0</v>
      </c>
      <c r="D1" s="120" t="s">
        <v>0</v>
      </c>
      <c r="E1" s="120" t="s">
        <v>0</v>
      </c>
      <c r="F1" s="120" t="s">
        <v>0</v>
      </c>
      <c r="G1" s="120" t="s">
        <v>0</v>
      </c>
    </row>
    <row r="2" spans="2:7" ht="15" customHeight="1" thickTop="1" x14ac:dyDescent="0.35">
      <c r="B2" s="118" t="s">
        <v>1</v>
      </c>
      <c r="C2" s="118" t="s">
        <v>1</v>
      </c>
      <c r="D2" s="119"/>
      <c r="E2" s="119"/>
      <c r="F2" s="119"/>
      <c r="G2" s="119"/>
    </row>
    <row r="3" spans="2:7" ht="15" customHeight="1" x14ac:dyDescent="0.35">
      <c r="B3" s="118" t="s">
        <v>2</v>
      </c>
      <c r="C3" s="118" t="s">
        <v>2</v>
      </c>
      <c r="D3" s="119"/>
      <c r="E3" s="119"/>
      <c r="F3" s="119"/>
      <c r="G3" s="119"/>
    </row>
    <row r="4" spans="2:7" ht="15" customHeight="1" x14ac:dyDescent="0.35">
      <c r="B4" s="118" t="s">
        <v>3</v>
      </c>
      <c r="C4" s="118" t="s">
        <v>3</v>
      </c>
      <c r="D4" s="119"/>
      <c r="E4" s="119"/>
      <c r="F4" s="119"/>
      <c r="G4" s="119"/>
    </row>
    <row r="5" spans="2:7" ht="15" customHeight="1" x14ac:dyDescent="0.35">
      <c r="B5" s="118" t="s">
        <v>4</v>
      </c>
      <c r="C5" s="118" t="s">
        <v>4</v>
      </c>
      <c r="D5" s="119"/>
      <c r="E5" s="119"/>
      <c r="F5" s="119"/>
      <c r="G5" s="119"/>
    </row>
    <row r="6" spans="2:7" ht="15" customHeight="1" x14ac:dyDescent="0.35">
      <c r="B6" s="118" t="s">
        <v>5</v>
      </c>
      <c r="C6" s="118" t="s">
        <v>5</v>
      </c>
      <c r="D6" s="119"/>
      <c r="E6" s="119"/>
      <c r="F6" s="119"/>
      <c r="G6" s="119"/>
    </row>
    <row r="7" spans="2:7" ht="15" customHeight="1" x14ac:dyDescent="0.35">
      <c r="B7" s="118" t="s">
        <v>6</v>
      </c>
      <c r="C7" s="118" t="s">
        <v>6</v>
      </c>
      <c r="D7" s="119"/>
      <c r="E7" s="119"/>
      <c r="F7" s="119"/>
      <c r="G7" s="119"/>
    </row>
    <row r="8" spans="2:7" ht="15" customHeight="1" x14ac:dyDescent="0.35">
      <c r="B8" s="118" t="s">
        <v>7</v>
      </c>
      <c r="C8" s="118" t="s">
        <v>7</v>
      </c>
      <c r="D8" s="119"/>
      <c r="E8" s="119"/>
      <c r="F8" s="119"/>
      <c r="G8" s="119"/>
    </row>
    <row r="9" spans="2:7" ht="15" customHeight="1" x14ac:dyDescent="0.35">
      <c r="B9" s="118" t="s">
        <v>8</v>
      </c>
      <c r="C9" s="118" t="s">
        <v>8</v>
      </c>
      <c r="D9" s="119"/>
      <c r="E9" s="119"/>
      <c r="F9" s="119"/>
      <c r="G9" s="119"/>
    </row>
    <row r="10" spans="2:7" ht="15" customHeight="1" x14ac:dyDescent="0.35">
      <c r="B10" s="118" t="s">
        <v>9</v>
      </c>
      <c r="C10" s="118" t="s">
        <v>9</v>
      </c>
      <c r="D10" s="119"/>
      <c r="E10" s="119"/>
      <c r="F10" s="119"/>
      <c r="G10" s="119"/>
    </row>
    <row r="11" spans="2:7" ht="15" customHeight="1" x14ac:dyDescent="0.35">
      <c r="B11" s="118" t="s">
        <v>10</v>
      </c>
      <c r="C11" s="118" t="s">
        <v>10</v>
      </c>
      <c r="D11" s="124"/>
      <c r="E11" s="124"/>
      <c r="F11" s="124"/>
      <c r="G11" s="124"/>
    </row>
    <row r="12" spans="2:7" ht="15" customHeight="1" thickBot="1" x14ac:dyDescent="0.4">
      <c r="B12" s="125" t="s">
        <v>11</v>
      </c>
      <c r="C12" s="125" t="s">
        <v>11</v>
      </c>
      <c r="D12" s="126"/>
      <c r="E12" s="126"/>
      <c r="F12" s="126"/>
      <c r="G12" s="126"/>
    </row>
    <row r="15" spans="2:7" ht="15.5" thickTop="1" thickBot="1" x14ac:dyDescent="0.4">
      <c r="B15" s="127" t="s">
        <v>182</v>
      </c>
      <c r="C15" s="127" t="s">
        <v>12</v>
      </c>
      <c r="D15" s="127" t="s">
        <v>12</v>
      </c>
      <c r="E15" s="127" t="s">
        <v>12</v>
      </c>
      <c r="F15" s="127" t="s">
        <v>12</v>
      </c>
      <c r="G15" s="127" t="s">
        <v>12</v>
      </c>
    </row>
    <row r="16" spans="2:7" ht="15.5" thickTop="1" thickBot="1" x14ac:dyDescent="0.4">
      <c r="B16" s="121" t="s">
        <v>13</v>
      </c>
      <c r="C16" s="122" t="s">
        <v>14</v>
      </c>
      <c r="D16" s="122" t="s">
        <v>14</v>
      </c>
      <c r="E16" s="122" t="s">
        <v>14</v>
      </c>
      <c r="F16" s="122" t="s">
        <v>14</v>
      </c>
      <c r="G16" s="122" t="s">
        <v>14</v>
      </c>
    </row>
    <row r="17" spans="2:7" ht="15" customHeight="1" thickTop="1" thickBot="1" x14ac:dyDescent="0.4">
      <c r="B17" s="121" t="s">
        <v>13</v>
      </c>
      <c r="C17" s="123"/>
      <c r="D17" s="123"/>
      <c r="E17" s="123"/>
      <c r="F17" s="123"/>
      <c r="G17" s="123"/>
    </row>
    <row r="18" spans="2:7" ht="15.5" thickTop="1" thickBot="1" x14ac:dyDescent="0.4">
      <c r="B18" s="121" t="s">
        <v>15</v>
      </c>
      <c r="C18" s="122" t="s">
        <v>176</v>
      </c>
      <c r="D18" s="122" t="s">
        <v>16</v>
      </c>
      <c r="E18" s="122" t="s">
        <v>16</v>
      </c>
      <c r="F18" s="122" t="s">
        <v>16</v>
      </c>
      <c r="G18" s="122" t="s">
        <v>16</v>
      </c>
    </row>
    <row r="19" spans="2:7" ht="15" customHeight="1" thickTop="1" thickBot="1" x14ac:dyDescent="0.4">
      <c r="B19" s="121" t="s">
        <v>15</v>
      </c>
      <c r="C19" s="123"/>
      <c r="D19" s="123"/>
      <c r="E19" s="123"/>
      <c r="F19" s="123"/>
      <c r="G19" s="123"/>
    </row>
    <row r="20" spans="2:7" ht="15.5" thickTop="1" thickBot="1" x14ac:dyDescent="0.4">
      <c r="B20" s="121" t="s">
        <v>17</v>
      </c>
      <c r="C20" s="111"/>
      <c r="D20" s="112"/>
      <c r="E20" s="112"/>
      <c r="F20" s="112" t="s">
        <v>177</v>
      </c>
      <c r="G20" s="113"/>
    </row>
    <row r="21" spans="2:7" ht="15" customHeight="1" thickTop="1" thickBot="1" x14ac:dyDescent="0.4">
      <c r="B21" s="121" t="s">
        <v>17</v>
      </c>
      <c r="C21" s="123"/>
      <c r="D21" s="123"/>
      <c r="E21" s="123"/>
      <c r="F21" s="123"/>
      <c r="G21" s="123"/>
    </row>
    <row r="22" spans="2:7" ht="15.5" thickTop="1" thickBot="1" x14ac:dyDescent="0.4">
      <c r="B22" s="121" t="s">
        <v>18</v>
      </c>
      <c r="C22" s="122" t="s">
        <v>178</v>
      </c>
      <c r="D22" s="122" t="s">
        <v>19</v>
      </c>
      <c r="E22" s="122" t="s">
        <v>19</v>
      </c>
      <c r="F22" s="122" t="s">
        <v>19</v>
      </c>
      <c r="G22" s="122" t="s">
        <v>19</v>
      </c>
    </row>
    <row r="23" spans="2:7" ht="15" customHeight="1" thickTop="1" thickBot="1" x14ac:dyDescent="0.4">
      <c r="B23" s="121" t="s">
        <v>18</v>
      </c>
      <c r="C23" s="123"/>
      <c r="D23" s="123"/>
      <c r="E23" s="123"/>
      <c r="F23" s="123"/>
      <c r="G23" s="123"/>
    </row>
    <row r="24" spans="2:7" ht="15.5" thickTop="1" thickBot="1" x14ac:dyDescent="0.4">
      <c r="B24" s="121" t="s">
        <v>20</v>
      </c>
      <c r="C24" s="122" t="s">
        <v>21</v>
      </c>
      <c r="D24" s="122" t="s">
        <v>21</v>
      </c>
      <c r="E24" s="122" t="s">
        <v>21</v>
      </c>
      <c r="F24" s="122" t="s">
        <v>21</v>
      </c>
      <c r="G24" s="122" t="s">
        <v>21</v>
      </c>
    </row>
    <row r="25" spans="2:7" ht="15" customHeight="1" thickTop="1" thickBot="1" x14ac:dyDescent="0.4">
      <c r="B25" s="121" t="s">
        <v>20</v>
      </c>
      <c r="C25" s="123"/>
      <c r="D25" s="123"/>
      <c r="E25" s="123"/>
      <c r="F25" s="123"/>
      <c r="G25" s="123"/>
    </row>
    <row r="26" spans="2:7" ht="15.5" thickTop="1" thickBot="1" x14ac:dyDescent="0.4">
      <c r="B26" s="121" t="s">
        <v>22</v>
      </c>
      <c r="C26" s="122" t="s">
        <v>23</v>
      </c>
      <c r="D26" s="122" t="s">
        <v>23</v>
      </c>
      <c r="E26" s="122" t="s">
        <v>23</v>
      </c>
      <c r="F26" s="122" t="s">
        <v>23</v>
      </c>
      <c r="G26" s="122" t="s">
        <v>23</v>
      </c>
    </row>
    <row r="27" spans="2:7" ht="15" customHeight="1" thickTop="1" thickBot="1" x14ac:dyDescent="0.4">
      <c r="B27" s="121" t="s">
        <v>22</v>
      </c>
      <c r="C27" s="123"/>
      <c r="D27" s="123"/>
      <c r="E27" s="123"/>
      <c r="F27" s="123"/>
      <c r="G27" s="123"/>
    </row>
    <row r="28" spans="2:7" ht="15.5" thickTop="1" thickBot="1" x14ac:dyDescent="0.4">
      <c r="B28" s="121" t="s">
        <v>24</v>
      </c>
      <c r="C28" s="122" t="s">
        <v>179</v>
      </c>
      <c r="D28" s="122" t="s">
        <v>25</v>
      </c>
      <c r="E28" s="122" t="s">
        <v>25</v>
      </c>
      <c r="F28" s="122" t="s">
        <v>25</v>
      </c>
      <c r="G28" s="122" t="s">
        <v>25</v>
      </c>
    </row>
    <row r="29" spans="2:7" ht="15" customHeight="1" thickTop="1" thickBot="1" x14ac:dyDescent="0.4">
      <c r="B29" s="121" t="s">
        <v>24</v>
      </c>
      <c r="C29" s="123"/>
      <c r="D29" s="123"/>
      <c r="E29" s="123"/>
      <c r="F29" s="123"/>
      <c r="G29" s="123"/>
    </row>
    <row r="30" spans="2:7" ht="15.5" thickTop="1" thickBot="1" x14ac:dyDescent="0.4">
      <c r="B30" s="121" t="s">
        <v>27</v>
      </c>
      <c r="C30" s="122" t="s">
        <v>180</v>
      </c>
      <c r="D30" s="122" t="s">
        <v>28</v>
      </c>
      <c r="E30" s="122" t="s">
        <v>28</v>
      </c>
      <c r="F30" s="122" t="s">
        <v>28</v>
      </c>
      <c r="G30" s="122" t="s">
        <v>28</v>
      </c>
    </row>
    <row r="31" spans="2:7" ht="15" customHeight="1" thickTop="1" thickBot="1" x14ac:dyDescent="0.4">
      <c r="B31" s="121" t="s">
        <v>27</v>
      </c>
      <c r="C31" s="123"/>
      <c r="D31" s="123"/>
      <c r="E31" s="123"/>
      <c r="F31" s="123"/>
      <c r="G31" s="123"/>
    </row>
    <row r="32" spans="2:7" ht="15.5" thickTop="1" thickBot="1" x14ac:dyDescent="0.4">
      <c r="B32" s="121" t="s">
        <v>29</v>
      </c>
      <c r="C32" s="122" t="s">
        <v>181</v>
      </c>
      <c r="D32" s="122" t="s">
        <v>30</v>
      </c>
      <c r="E32" s="122" t="s">
        <v>30</v>
      </c>
      <c r="F32" s="122" t="s">
        <v>30</v>
      </c>
      <c r="G32" s="122" t="s">
        <v>30</v>
      </c>
    </row>
    <row r="33" spans="2:7" ht="15" customHeight="1" thickTop="1" thickBot="1" x14ac:dyDescent="0.4">
      <c r="B33" s="121" t="s">
        <v>29</v>
      </c>
      <c r="C33" s="123"/>
      <c r="D33" s="123"/>
      <c r="E33" s="123"/>
      <c r="F33" s="123"/>
      <c r="G33" s="123"/>
    </row>
    <row r="36" spans="2:7" ht="15.5" thickTop="1" thickBot="1" x14ac:dyDescent="0.4">
      <c r="B36" s="128" t="s">
        <v>194</v>
      </c>
      <c r="C36" s="128" t="s">
        <v>31</v>
      </c>
      <c r="D36" s="128" t="s">
        <v>31</v>
      </c>
      <c r="E36" s="128" t="s">
        <v>31</v>
      </c>
      <c r="F36" s="128" t="s">
        <v>31</v>
      </c>
      <c r="G36" s="128" t="s">
        <v>31</v>
      </c>
    </row>
    <row r="37" spans="2:7" ht="30" customHeight="1" thickTop="1" thickBot="1" x14ac:dyDescent="0.4">
      <c r="B37" s="129"/>
      <c r="C37" s="129"/>
      <c r="D37" s="129"/>
      <c r="E37" s="129"/>
      <c r="F37" s="129"/>
      <c r="G37" s="129"/>
    </row>
    <row r="38" spans="2:7" ht="15" thickTop="1" x14ac:dyDescent="0.35"/>
  </sheetData>
  <mergeCells count="52">
    <mergeCell ref="B36:G36"/>
    <mergeCell ref="B37:G37"/>
    <mergeCell ref="B30:B31"/>
    <mergeCell ref="C30:G30"/>
    <mergeCell ref="C31:G31"/>
    <mergeCell ref="B32:B33"/>
    <mergeCell ref="C32:G32"/>
    <mergeCell ref="C33:G33"/>
    <mergeCell ref="B26:B27"/>
    <mergeCell ref="C26:G26"/>
    <mergeCell ref="C27:G27"/>
    <mergeCell ref="B28:B29"/>
    <mergeCell ref="C28:G28"/>
    <mergeCell ref="C29:G29"/>
    <mergeCell ref="B22:B23"/>
    <mergeCell ref="C22:G22"/>
    <mergeCell ref="C23:G23"/>
    <mergeCell ref="B24:B25"/>
    <mergeCell ref="C24:G24"/>
    <mergeCell ref="C25:G25"/>
    <mergeCell ref="B18:B19"/>
    <mergeCell ref="C18:G18"/>
    <mergeCell ref="C19:G19"/>
    <mergeCell ref="B20:B21"/>
    <mergeCell ref="C21:G21"/>
    <mergeCell ref="B16:B17"/>
    <mergeCell ref="C16:G16"/>
    <mergeCell ref="C17:G1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5:G15"/>
    <mergeCell ref="B5:C5"/>
    <mergeCell ref="D5:G5"/>
    <mergeCell ref="B6:C6"/>
    <mergeCell ref="D6:G6"/>
    <mergeCell ref="B7:C7"/>
    <mergeCell ref="D7:G7"/>
    <mergeCell ref="B4:C4"/>
    <mergeCell ref="D4:G4"/>
    <mergeCell ref="B1:G1"/>
    <mergeCell ref="B2:C2"/>
    <mergeCell ref="D2:G2"/>
    <mergeCell ref="B3:C3"/>
    <mergeCell ref="D3:G3"/>
  </mergeCell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6D91-64DF-47B5-AD79-D6B4D543A37A}">
  <sheetPr>
    <tabColor theme="4"/>
  </sheetPr>
  <dimension ref="A1:W64"/>
  <sheetViews>
    <sheetView topLeftCell="A45" zoomScale="110" zoomScaleNormal="110" workbookViewId="0">
      <selection activeCell="D67" sqref="D67"/>
    </sheetView>
  </sheetViews>
  <sheetFormatPr defaultColWidth="9.1796875" defaultRowHeight="12.5" x14ac:dyDescent="0.25"/>
  <cols>
    <col min="1" max="4" width="9.1796875" style="1"/>
    <col min="5" max="5" width="15.453125" style="1" customWidth="1"/>
    <col min="6" max="6" width="16" style="54" customWidth="1"/>
    <col min="7" max="7" width="26.36328125" style="1" customWidth="1"/>
    <col min="8" max="16384" width="9.1796875" style="1"/>
  </cols>
  <sheetData>
    <row r="1" spans="1:23" s="4" customFormat="1" ht="23.25" customHeight="1" thickBot="1" x14ac:dyDescent="0.3">
      <c r="A1" s="133" t="s">
        <v>1</v>
      </c>
      <c r="B1" s="134"/>
      <c r="C1" s="134"/>
      <c r="D1" s="135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3"/>
    </row>
    <row r="2" spans="1:23" s="4" customFormat="1" ht="16.5" customHeight="1" thickBot="1" x14ac:dyDescent="0.3">
      <c r="A2" s="133" t="s">
        <v>2</v>
      </c>
      <c r="B2" s="134"/>
      <c r="C2" s="134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40"/>
      <c r="W2" s="3"/>
    </row>
    <row r="3" spans="1:23" ht="13" thickBot="1" x14ac:dyDescent="0.3"/>
    <row r="4" spans="1:23" ht="13" thickBot="1" x14ac:dyDescent="0.3">
      <c r="A4" s="141" t="s">
        <v>85</v>
      </c>
      <c r="B4" s="142"/>
      <c r="C4" s="142"/>
      <c r="D4" s="142"/>
      <c r="E4" s="142"/>
      <c r="F4" s="72" t="s">
        <v>86</v>
      </c>
      <c r="G4" s="73" t="s">
        <v>156</v>
      </c>
    </row>
    <row r="5" spans="1:23" x14ac:dyDescent="0.25">
      <c r="A5" s="130" t="s">
        <v>87</v>
      </c>
      <c r="B5" s="131"/>
      <c r="C5" s="131"/>
      <c r="D5" s="131"/>
      <c r="E5" s="132"/>
      <c r="F5" s="57">
        <v>0</v>
      </c>
      <c r="G5" s="56"/>
    </row>
    <row r="6" spans="1:23" ht="13" thickBot="1" x14ac:dyDescent="0.3"/>
    <row r="7" spans="1:23" ht="13" thickBot="1" x14ac:dyDescent="0.3">
      <c r="A7" s="141" t="s">
        <v>88</v>
      </c>
      <c r="B7" s="142"/>
      <c r="C7" s="142"/>
      <c r="D7" s="142"/>
      <c r="E7" s="142"/>
      <c r="F7" s="72" t="s">
        <v>86</v>
      </c>
      <c r="G7" s="73" t="s">
        <v>156</v>
      </c>
    </row>
    <row r="8" spans="1:23" x14ac:dyDescent="0.25">
      <c r="A8" s="143" t="s">
        <v>89</v>
      </c>
      <c r="B8" s="144"/>
      <c r="C8" s="144"/>
      <c r="D8" s="144"/>
      <c r="E8" s="144"/>
      <c r="F8" s="87">
        <v>0</v>
      </c>
      <c r="G8" s="26"/>
    </row>
    <row r="9" spans="1:23" x14ac:dyDescent="0.25">
      <c r="A9" s="143" t="s">
        <v>157</v>
      </c>
      <c r="B9" s="144"/>
      <c r="C9" s="144"/>
      <c r="D9" s="144"/>
      <c r="E9" s="144"/>
      <c r="F9" s="60">
        <v>0</v>
      </c>
      <c r="G9" s="26"/>
    </row>
    <row r="10" spans="1:23" ht="13" thickBot="1" x14ac:dyDescent="0.3">
      <c r="A10" s="143" t="s">
        <v>158</v>
      </c>
      <c r="B10" s="144"/>
      <c r="C10" s="144"/>
      <c r="D10" s="144"/>
      <c r="E10" s="144"/>
      <c r="F10" s="60">
        <v>0</v>
      </c>
      <c r="G10" s="26"/>
    </row>
    <row r="11" spans="1:23" ht="13" thickBot="1" x14ac:dyDescent="0.3">
      <c r="A11" s="130" t="s">
        <v>90</v>
      </c>
      <c r="B11" s="131"/>
      <c r="C11" s="131"/>
      <c r="D11" s="131"/>
      <c r="E11" s="132"/>
      <c r="F11" s="88">
        <v>0</v>
      </c>
      <c r="G11" s="59"/>
    </row>
    <row r="12" spans="1:23" ht="13" thickBot="1" x14ac:dyDescent="0.3">
      <c r="A12" s="149" t="s">
        <v>91</v>
      </c>
      <c r="B12" s="150"/>
      <c r="C12" s="150"/>
      <c r="D12" s="150"/>
      <c r="E12" s="151"/>
      <c r="F12" s="109">
        <f>SUM(F8,F11)</f>
        <v>0</v>
      </c>
    </row>
    <row r="14" spans="1:23" ht="13" thickBot="1" x14ac:dyDescent="0.3"/>
    <row r="15" spans="1:23" ht="12.75" customHeight="1" thickBot="1" x14ac:dyDescent="0.3">
      <c r="A15" s="152" t="s">
        <v>92</v>
      </c>
      <c r="B15" s="153"/>
      <c r="C15" s="153"/>
      <c r="D15" s="153"/>
      <c r="E15" s="154"/>
      <c r="F15" s="84" t="s">
        <v>86</v>
      </c>
      <c r="G15" s="73" t="s">
        <v>156</v>
      </c>
    </row>
    <row r="16" spans="1:23" ht="27.75" customHeight="1" x14ac:dyDescent="0.25">
      <c r="A16" s="155" t="s">
        <v>93</v>
      </c>
      <c r="B16" s="156"/>
      <c r="C16" s="156"/>
      <c r="D16" s="156"/>
      <c r="E16" s="74" t="s">
        <v>94</v>
      </c>
      <c r="F16" s="60">
        <v>0</v>
      </c>
      <c r="G16" s="26"/>
    </row>
    <row r="17" spans="1:23" ht="12.75" customHeight="1" x14ac:dyDescent="0.25">
      <c r="A17" s="147" t="s">
        <v>95</v>
      </c>
      <c r="B17" s="148"/>
      <c r="C17" s="148"/>
      <c r="D17" s="148"/>
      <c r="E17" s="75" t="s">
        <v>94</v>
      </c>
      <c r="F17" s="60">
        <v>0</v>
      </c>
      <c r="G17" s="26"/>
    </row>
    <row r="18" spans="1:23" ht="12.75" customHeight="1" x14ac:dyDescent="0.25">
      <c r="A18" s="147" t="s">
        <v>96</v>
      </c>
      <c r="B18" s="148"/>
      <c r="C18" s="148"/>
      <c r="D18" s="148"/>
      <c r="E18" s="75" t="s">
        <v>97</v>
      </c>
      <c r="F18" s="60">
        <v>0</v>
      </c>
      <c r="G18" s="26"/>
    </row>
    <row r="19" spans="1:23" ht="12.75" customHeight="1" x14ac:dyDescent="0.25">
      <c r="A19" s="147" t="s">
        <v>98</v>
      </c>
      <c r="B19" s="148"/>
      <c r="C19" s="148"/>
      <c r="D19" s="148"/>
      <c r="E19" s="75" t="s">
        <v>99</v>
      </c>
      <c r="F19" s="60">
        <v>0</v>
      </c>
      <c r="G19" s="26"/>
    </row>
    <row r="20" spans="1:23" x14ac:dyDescent="0.25">
      <c r="A20" s="145" t="s">
        <v>100</v>
      </c>
      <c r="B20" s="146"/>
      <c r="C20" s="146"/>
      <c r="D20" s="146"/>
      <c r="E20" s="75" t="s">
        <v>101</v>
      </c>
      <c r="F20" s="60">
        <v>0</v>
      </c>
      <c r="G20" s="26"/>
    </row>
    <row r="21" spans="1:23" x14ac:dyDescent="0.25">
      <c r="A21" s="147" t="s">
        <v>102</v>
      </c>
      <c r="B21" s="148"/>
      <c r="C21" s="148"/>
      <c r="D21" s="148"/>
      <c r="E21" s="75" t="s">
        <v>103</v>
      </c>
      <c r="F21" s="60">
        <v>0</v>
      </c>
      <c r="G21" s="26"/>
    </row>
    <row r="22" spans="1:23" ht="13" thickBot="1" x14ac:dyDescent="0.3">
      <c r="A22" s="130" t="s">
        <v>104</v>
      </c>
      <c r="B22" s="131"/>
      <c r="C22" s="131"/>
      <c r="D22" s="131"/>
      <c r="E22" s="76" t="s">
        <v>105</v>
      </c>
      <c r="F22" s="60">
        <v>0</v>
      </c>
      <c r="G22" s="89"/>
    </row>
    <row r="23" spans="1:23" ht="13" thickBot="1" x14ac:dyDescent="0.3">
      <c r="A23" s="149" t="s">
        <v>91</v>
      </c>
      <c r="B23" s="150"/>
      <c r="C23" s="150"/>
      <c r="D23" s="150"/>
      <c r="E23" s="151"/>
      <c r="F23" s="109">
        <f>SUM(F16,F22)</f>
        <v>0</v>
      </c>
    </row>
    <row r="25" spans="1:23" ht="13" thickBot="1" x14ac:dyDescent="0.3"/>
    <row r="26" spans="1:23" ht="12.75" customHeight="1" thickBot="1" x14ac:dyDescent="0.3">
      <c r="A26" s="152" t="s">
        <v>137</v>
      </c>
      <c r="B26" s="153"/>
      <c r="C26" s="153"/>
      <c r="D26" s="153"/>
      <c r="E26" s="154"/>
      <c r="F26" s="96" t="s">
        <v>86</v>
      </c>
      <c r="G26" s="73" t="s">
        <v>156</v>
      </c>
    </row>
    <row r="27" spans="1:23" ht="12.75" customHeight="1" x14ac:dyDescent="0.25">
      <c r="A27" s="147" t="s">
        <v>138</v>
      </c>
      <c r="B27" s="148"/>
      <c r="C27" s="148"/>
      <c r="D27" s="148"/>
      <c r="E27" s="75" t="s">
        <v>139</v>
      </c>
      <c r="F27" s="60">
        <v>0</v>
      </c>
      <c r="G27" s="26"/>
    </row>
    <row r="28" spans="1:23" x14ac:dyDescent="0.25">
      <c r="A28" s="147" t="s">
        <v>140</v>
      </c>
      <c r="B28" s="148"/>
      <c r="C28" s="148"/>
      <c r="D28" s="148"/>
      <c r="E28" s="75" t="s">
        <v>139</v>
      </c>
      <c r="F28" s="60">
        <v>0</v>
      </c>
      <c r="G28" s="26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 x14ac:dyDescent="0.25">
      <c r="A29" s="157" t="s">
        <v>142</v>
      </c>
      <c r="B29" s="158"/>
      <c r="C29" s="158"/>
      <c r="D29" s="160"/>
      <c r="E29" s="97" t="s">
        <v>139</v>
      </c>
      <c r="F29" s="98">
        <v>0</v>
      </c>
      <c r="G29" s="100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x14ac:dyDescent="0.25">
      <c r="A30" s="157" t="s">
        <v>141</v>
      </c>
      <c r="B30" s="158"/>
      <c r="C30" s="158"/>
      <c r="D30" s="160"/>
      <c r="E30" s="97" t="s">
        <v>139</v>
      </c>
      <c r="F30" s="98">
        <v>0</v>
      </c>
      <c r="G30" s="100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ht="13" thickBot="1" x14ac:dyDescent="0.3">
      <c r="A31" s="157" t="s">
        <v>143</v>
      </c>
      <c r="B31" s="158"/>
      <c r="C31" s="158"/>
      <c r="D31" s="160"/>
      <c r="E31" s="97" t="s">
        <v>139</v>
      </c>
      <c r="F31" s="98">
        <v>0</v>
      </c>
      <c r="G31" s="100"/>
    </row>
    <row r="32" spans="1:23" ht="13" thickBot="1" x14ac:dyDescent="0.3">
      <c r="A32" s="149" t="s">
        <v>91</v>
      </c>
      <c r="B32" s="150"/>
      <c r="C32" s="150"/>
      <c r="D32" s="150"/>
      <c r="E32" s="151"/>
      <c r="F32" s="109">
        <f>SUM(F27,F31)</f>
        <v>0</v>
      </c>
    </row>
    <row r="34" spans="1:23" ht="13" thickBot="1" x14ac:dyDescent="0.3"/>
    <row r="35" spans="1:23" ht="13" thickBot="1" x14ac:dyDescent="0.3">
      <c r="A35" s="152" t="s">
        <v>144</v>
      </c>
      <c r="B35" s="153"/>
      <c r="C35" s="153"/>
      <c r="D35" s="153"/>
      <c r="E35" s="154"/>
      <c r="F35" s="96" t="s">
        <v>86</v>
      </c>
      <c r="G35" s="73" t="s">
        <v>156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3" x14ac:dyDescent="0.25">
      <c r="A36" s="157" t="s">
        <v>145</v>
      </c>
      <c r="B36" s="158"/>
      <c r="C36" s="158"/>
      <c r="D36" s="160"/>
      <c r="E36" s="97" t="s">
        <v>139</v>
      </c>
      <c r="F36" s="98">
        <v>0</v>
      </c>
      <c r="G36" s="100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3" ht="13" thickBot="1" x14ac:dyDescent="0.3">
      <c r="A37" s="157" t="s">
        <v>146</v>
      </c>
      <c r="B37" s="158"/>
      <c r="C37" s="158"/>
      <c r="D37" s="159"/>
      <c r="E37" s="97" t="s">
        <v>139</v>
      </c>
      <c r="F37" s="98">
        <v>0</v>
      </c>
      <c r="G37" s="100"/>
    </row>
    <row r="38" spans="1:23" ht="13" thickBot="1" x14ac:dyDescent="0.3">
      <c r="A38" s="149" t="s">
        <v>91</v>
      </c>
      <c r="B38" s="150"/>
      <c r="C38" s="150"/>
      <c r="D38" s="150"/>
      <c r="E38" s="151"/>
      <c r="F38" s="109">
        <f>SUM(F36,F37)</f>
        <v>0</v>
      </c>
    </row>
    <row r="40" spans="1:23" ht="13" thickBot="1" x14ac:dyDescent="0.3"/>
    <row r="41" spans="1:23" ht="13" thickBot="1" x14ac:dyDescent="0.3">
      <c r="A41" s="152" t="s">
        <v>147</v>
      </c>
      <c r="B41" s="153"/>
      <c r="C41" s="153"/>
      <c r="D41" s="153"/>
      <c r="E41" s="154"/>
      <c r="F41" s="96" t="s">
        <v>86</v>
      </c>
      <c r="G41" s="73" t="s">
        <v>156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3" x14ac:dyDescent="0.25">
      <c r="A42" s="157" t="s">
        <v>148</v>
      </c>
      <c r="B42" s="158"/>
      <c r="C42" s="158"/>
      <c r="D42" s="160"/>
      <c r="E42" s="97" t="s">
        <v>139</v>
      </c>
      <c r="F42" s="98">
        <v>0</v>
      </c>
      <c r="G42" s="100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3" x14ac:dyDescent="0.25">
      <c r="A43" s="157" t="s">
        <v>159</v>
      </c>
      <c r="B43" s="158"/>
      <c r="C43" s="158"/>
      <c r="D43" s="160"/>
      <c r="E43" s="97" t="s">
        <v>160</v>
      </c>
      <c r="F43" s="98">
        <v>0</v>
      </c>
      <c r="G43" s="100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1:23" ht="13" thickBot="1" x14ac:dyDescent="0.3">
      <c r="A44" s="157" t="s">
        <v>149</v>
      </c>
      <c r="B44" s="158"/>
      <c r="C44" s="158"/>
      <c r="D44" s="159"/>
      <c r="E44" s="97" t="s">
        <v>139</v>
      </c>
      <c r="F44" s="98">
        <v>0</v>
      </c>
      <c r="G44" s="100"/>
    </row>
    <row r="45" spans="1:23" ht="13" thickBot="1" x14ac:dyDescent="0.3">
      <c r="A45" s="149" t="s">
        <v>91</v>
      </c>
      <c r="B45" s="150"/>
      <c r="C45" s="150"/>
      <c r="D45" s="150"/>
      <c r="E45" s="151"/>
      <c r="F45" s="109">
        <f>SUM(F42,F44)</f>
        <v>0</v>
      </c>
    </row>
    <row r="47" spans="1:23" ht="13" thickBot="1" x14ac:dyDescent="0.3"/>
    <row r="48" spans="1:23" ht="13" thickBot="1" x14ac:dyDescent="0.3">
      <c r="A48" s="152" t="s">
        <v>150</v>
      </c>
      <c r="B48" s="153"/>
      <c r="C48" s="153"/>
      <c r="D48" s="153"/>
      <c r="E48" s="154"/>
      <c r="F48" s="96" t="s">
        <v>86</v>
      </c>
      <c r="G48" s="73" t="s">
        <v>156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</row>
    <row r="49" spans="1:23" x14ac:dyDescent="0.25">
      <c r="A49" s="157" t="s">
        <v>151</v>
      </c>
      <c r="B49" s="158"/>
      <c r="C49" s="158"/>
      <c r="D49" s="159"/>
      <c r="E49" s="97" t="s">
        <v>152</v>
      </c>
      <c r="F49" s="98">
        <v>0</v>
      </c>
      <c r="G49" s="100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</row>
    <row r="50" spans="1:23" x14ac:dyDescent="0.25">
      <c r="A50" s="157" t="s">
        <v>153</v>
      </c>
      <c r="B50" s="158"/>
      <c r="C50" s="158"/>
      <c r="D50" s="159"/>
      <c r="E50" s="97" t="s">
        <v>152</v>
      </c>
      <c r="F50" s="98">
        <v>0</v>
      </c>
      <c r="G50" s="100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51" spans="1:23" x14ac:dyDescent="0.25">
      <c r="A51" s="157" t="s">
        <v>154</v>
      </c>
      <c r="B51" s="158"/>
      <c r="C51" s="158"/>
      <c r="D51" s="159"/>
      <c r="E51" s="97" t="s">
        <v>139</v>
      </c>
      <c r="F51" s="98">
        <v>0</v>
      </c>
      <c r="G51" s="100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 x14ac:dyDescent="0.25">
      <c r="A52" s="157" t="s">
        <v>106</v>
      </c>
      <c r="B52" s="158"/>
      <c r="C52" s="158"/>
      <c r="D52" s="159"/>
      <c r="E52" s="97" t="s">
        <v>152</v>
      </c>
      <c r="F52" s="98">
        <v>0</v>
      </c>
      <c r="G52" s="100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4" customHeight="1" thickBot="1" x14ac:dyDescent="0.3">
      <c r="A53" s="157" t="s">
        <v>155</v>
      </c>
      <c r="B53" s="158"/>
      <c r="C53" s="158"/>
      <c r="D53" s="159"/>
      <c r="E53" s="97" t="s">
        <v>139</v>
      </c>
      <c r="F53" s="98">
        <v>0</v>
      </c>
      <c r="G53" s="100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spans="1:23" ht="13" thickBot="1" x14ac:dyDescent="0.3">
      <c r="A54" s="163" t="s">
        <v>91</v>
      </c>
      <c r="B54" s="164"/>
      <c r="C54" s="164"/>
      <c r="D54" s="164"/>
      <c r="E54" s="164"/>
      <c r="F54" s="109">
        <f>SUM(F49,F53)</f>
        <v>0</v>
      </c>
    </row>
    <row r="56" spans="1:23" ht="13" thickBot="1" x14ac:dyDescent="0.3"/>
    <row r="57" spans="1:23" ht="13" customHeight="1" thickBot="1" x14ac:dyDescent="0.3">
      <c r="A57" s="77" t="s">
        <v>107</v>
      </c>
      <c r="B57" s="78"/>
      <c r="C57" s="78"/>
      <c r="D57" s="78"/>
      <c r="E57" s="79"/>
      <c r="F57" s="80" t="s">
        <v>86</v>
      </c>
      <c r="G57" s="73" t="s">
        <v>156</v>
      </c>
    </row>
    <row r="58" spans="1:23" ht="12.75" customHeight="1" x14ac:dyDescent="0.25">
      <c r="A58" s="155" t="s">
        <v>108</v>
      </c>
      <c r="B58" s="156"/>
      <c r="C58" s="156"/>
      <c r="D58" s="156"/>
      <c r="E58" s="61" t="s">
        <v>109</v>
      </c>
      <c r="F58" s="55">
        <v>0</v>
      </c>
      <c r="G58" s="26"/>
    </row>
    <row r="59" spans="1:23" ht="12.75" customHeight="1" thickBot="1" x14ac:dyDescent="0.3">
      <c r="A59" s="147" t="s">
        <v>110</v>
      </c>
      <c r="B59" s="148"/>
      <c r="C59" s="148"/>
      <c r="D59" s="148"/>
      <c r="E59" s="81" t="s">
        <v>109</v>
      </c>
      <c r="F59" s="63">
        <v>0</v>
      </c>
      <c r="G59" s="58"/>
    </row>
    <row r="60" spans="1:23" ht="13" thickBot="1" x14ac:dyDescent="0.3">
      <c r="A60" s="165" t="s">
        <v>111</v>
      </c>
      <c r="B60" s="166"/>
      <c r="C60" s="166"/>
      <c r="D60" s="166"/>
      <c r="E60" s="62" t="s">
        <v>109</v>
      </c>
      <c r="F60" s="63">
        <v>0</v>
      </c>
      <c r="G60" s="58"/>
    </row>
    <row r="61" spans="1:23" ht="13" thickBot="1" x14ac:dyDescent="0.3">
      <c r="A61" s="161" t="s">
        <v>91</v>
      </c>
      <c r="B61" s="162"/>
      <c r="C61" s="162"/>
      <c r="D61" s="162"/>
      <c r="E61" s="162"/>
      <c r="F61" s="108">
        <f>SUM(F58,F60)</f>
        <v>0</v>
      </c>
    </row>
    <row r="63" spans="1:23" ht="13" thickBot="1" x14ac:dyDescent="0.3"/>
    <row r="64" spans="1:23" s="107" customFormat="1" ht="15" customHeight="1" thickBot="1" x14ac:dyDescent="0.4">
      <c r="A64" s="101"/>
      <c r="B64" s="102"/>
      <c r="C64" s="103"/>
      <c r="D64" s="104" t="s">
        <v>175</v>
      </c>
      <c r="E64" s="105"/>
      <c r="F64" s="106">
        <f>SUM(F5,F12,F23,F32,F38,F45,F54,F61)</f>
        <v>0</v>
      </c>
    </row>
  </sheetData>
  <mergeCells count="48">
    <mergeCell ref="A26:E26"/>
    <mergeCell ref="A27:D27"/>
    <mergeCell ref="A61:E61"/>
    <mergeCell ref="A23:E23"/>
    <mergeCell ref="A32:E32"/>
    <mergeCell ref="A38:E38"/>
    <mergeCell ref="A45:E45"/>
    <mergeCell ref="A54:E54"/>
    <mergeCell ref="A51:D51"/>
    <mergeCell ref="A53:D53"/>
    <mergeCell ref="A28:D28"/>
    <mergeCell ref="A29:D29"/>
    <mergeCell ref="A30:D30"/>
    <mergeCell ref="A58:D58"/>
    <mergeCell ref="A59:D59"/>
    <mergeCell ref="A60:D60"/>
    <mergeCell ref="A31:D31"/>
    <mergeCell ref="A35:E35"/>
    <mergeCell ref="A36:D36"/>
    <mergeCell ref="A37:D37"/>
    <mergeCell ref="A41:E41"/>
    <mergeCell ref="A52:D52"/>
    <mergeCell ref="A43:D43"/>
    <mergeCell ref="A42:D42"/>
    <mergeCell ref="A44:D44"/>
    <mergeCell ref="A48:E48"/>
    <mergeCell ref="A49:D49"/>
    <mergeCell ref="A50:D50"/>
    <mergeCell ref="A20:D20"/>
    <mergeCell ref="A21:D21"/>
    <mergeCell ref="A22:D22"/>
    <mergeCell ref="A19:D19"/>
    <mergeCell ref="A12:E12"/>
    <mergeCell ref="A15:E15"/>
    <mergeCell ref="A16:D16"/>
    <mergeCell ref="A17:D17"/>
    <mergeCell ref="A18:D18"/>
    <mergeCell ref="A11:E11"/>
    <mergeCell ref="A1:C1"/>
    <mergeCell ref="D1:V1"/>
    <mergeCell ref="A2:C2"/>
    <mergeCell ref="D2:V2"/>
    <mergeCell ref="A4:E4"/>
    <mergeCell ref="A5:E5"/>
    <mergeCell ref="A7:E7"/>
    <mergeCell ref="A8:E8"/>
    <mergeCell ref="A10:E10"/>
    <mergeCell ref="A9:E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EF4B-25B4-48A0-B582-C551770DC68A}">
  <sheetPr>
    <tabColor theme="5" tint="0.59999389629810485"/>
  </sheetPr>
  <dimension ref="A1:AR112"/>
  <sheetViews>
    <sheetView zoomScaleNormal="100" workbookViewId="0">
      <selection activeCell="F110" sqref="F110"/>
    </sheetView>
  </sheetViews>
  <sheetFormatPr defaultColWidth="0" defaultRowHeight="12.5" x14ac:dyDescent="0.25"/>
  <cols>
    <col min="1" max="1" width="24.36328125" style="1" customWidth="1"/>
    <col min="2" max="2" width="9.1796875" style="1" customWidth="1"/>
    <col min="3" max="3" width="10" style="1" customWidth="1"/>
    <col min="4" max="7" width="10.453125" style="1" customWidth="1"/>
    <col min="8" max="8" width="9.1796875" style="1" customWidth="1"/>
    <col min="9" max="11" width="12.453125" style="1" customWidth="1"/>
    <col min="12" max="12" width="15.6328125" style="1" customWidth="1"/>
    <col min="13" max="13" width="14.81640625" style="1" customWidth="1"/>
    <col min="14" max="14" width="10.6328125" style="1" customWidth="1"/>
    <col min="15" max="15" width="11.36328125" style="1" customWidth="1"/>
    <col min="16" max="16" width="12.453125" style="1" customWidth="1"/>
    <col min="17" max="18" width="17" style="1" customWidth="1"/>
    <col min="19" max="19" width="29.1796875" style="1" customWidth="1"/>
    <col min="20" max="44" width="0" style="1" hidden="1" customWidth="1"/>
    <col min="45" max="16384" width="9.1796875" style="1" hidden="1"/>
  </cols>
  <sheetData>
    <row r="1" spans="1:24" s="4" customFormat="1" ht="23.25" customHeight="1" thickBot="1" x14ac:dyDescent="0.3">
      <c r="A1" s="133" t="s">
        <v>1</v>
      </c>
      <c r="B1" s="134"/>
      <c r="C1" s="134"/>
      <c r="D1" s="83"/>
      <c r="E1" s="83"/>
      <c r="F1" s="19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6"/>
      <c r="U1" s="6"/>
      <c r="V1" s="6"/>
      <c r="W1" s="2"/>
      <c r="X1" s="3"/>
    </row>
    <row r="2" spans="1:24" s="4" customFormat="1" ht="16.5" customHeight="1" thickBot="1" x14ac:dyDescent="0.3">
      <c r="A2" s="133" t="s">
        <v>2</v>
      </c>
      <c r="B2" s="134"/>
      <c r="C2" s="134"/>
      <c r="D2" s="83"/>
      <c r="E2" s="83"/>
      <c r="F2" s="19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6"/>
      <c r="U2" s="6"/>
      <c r="V2" s="6"/>
      <c r="W2" s="5"/>
      <c r="X2" s="3"/>
    </row>
    <row r="3" spans="1:24" ht="30.75" customHeight="1" thickBot="1" x14ac:dyDescent="0.35">
      <c r="A3" s="200" t="s">
        <v>40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7"/>
      <c r="U3" s="7"/>
      <c r="V3" s="7"/>
      <c r="W3" s="7"/>
    </row>
    <row r="4" spans="1:24" ht="14.5" customHeight="1" x14ac:dyDescent="0.25">
      <c r="A4" s="173" t="s">
        <v>32</v>
      </c>
      <c r="B4" s="175" t="s">
        <v>41</v>
      </c>
      <c r="C4" s="176"/>
      <c r="D4" s="176"/>
      <c r="E4" s="176"/>
      <c r="F4" s="176"/>
      <c r="G4" s="177"/>
      <c r="H4" s="179" t="s">
        <v>42</v>
      </c>
      <c r="I4" s="179"/>
      <c r="J4" s="179"/>
      <c r="K4" s="179"/>
      <c r="L4" s="180"/>
      <c r="M4" s="190" t="s">
        <v>33</v>
      </c>
      <c r="N4" s="193" t="s">
        <v>43</v>
      </c>
      <c r="O4" s="193" t="s">
        <v>44</v>
      </c>
      <c r="P4" s="196" t="s">
        <v>45</v>
      </c>
      <c r="Q4" s="184" t="s">
        <v>46</v>
      </c>
      <c r="R4" s="184" t="s">
        <v>189</v>
      </c>
      <c r="S4" s="187" t="s">
        <v>47</v>
      </c>
    </row>
    <row r="5" spans="1:24" ht="13" customHeight="1" x14ac:dyDescent="0.25">
      <c r="A5" s="174"/>
      <c r="B5" s="178"/>
      <c r="C5" s="179"/>
      <c r="D5" s="179"/>
      <c r="E5" s="179"/>
      <c r="F5" s="179"/>
      <c r="G5" s="180"/>
      <c r="H5" s="179"/>
      <c r="I5" s="179"/>
      <c r="J5" s="179"/>
      <c r="K5" s="179"/>
      <c r="L5" s="180"/>
      <c r="M5" s="191"/>
      <c r="N5" s="194"/>
      <c r="O5" s="194"/>
      <c r="P5" s="197"/>
      <c r="Q5" s="184"/>
      <c r="R5" s="184"/>
      <c r="S5" s="187"/>
    </row>
    <row r="6" spans="1:24" ht="13" customHeight="1" x14ac:dyDescent="0.25">
      <c r="A6" s="174"/>
      <c r="B6" s="181"/>
      <c r="C6" s="182"/>
      <c r="D6" s="182"/>
      <c r="E6" s="182"/>
      <c r="F6" s="182"/>
      <c r="G6" s="183"/>
      <c r="H6" s="182"/>
      <c r="I6" s="182"/>
      <c r="J6" s="182"/>
      <c r="K6" s="182"/>
      <c r="L6" s="183"/>
      <c r="M6" s="191"/>
      <c r="N6" s="194"/>
      <c r="O6" s="194"/>
      <c r="P6" s="197"/>
      <c r="Q6" s="185"/>
      <c r="R6" s="185"/>
      <c r="S6" s="188"/>
    </row>
    <row r="7" spans="1:24" ht="44.25" customHeight="1" thickBot="1" x14ac:dyDescent="0.3">
      <c r="A7" s="174"/>
      <c r="B7" s="8" t="s">
        <v>48</v>
      </c>
      <c r="C7" s="10" t="s">
        <v>49</v>
      </c>
      <c r="D7" s="10" t="s">
        <v>50</v>
      </c>
      <c r="E7" s="10" t="s">
        <v>51</v>
      </c>
      <c r="F7" s="10" t="s">
        <v>52</v>
      </c>
      <c r="G7" s="11" t="s">
        <v>53</v>
      </c>
      <c r="H7" s="9" t="s">
        <v>54</v>
      </c>
      <c r="I7" s="10" t="s">
        <v>55</v>
      </c>
      <c r="J7" s="10" t="s">
        <v>56</v>
      </c>
      <c r="K7" s="10" t="s">
        <v>57</v>
      </c>
      <c r="L7" s="11" t="s">
        <v>58</v>
      </c>
      <c r="M7" s="192"/>
      <c r="N7" s="195"/>
      <c r="O7" s="195"/>
      <c r="P7" s="198"/>
      <c r="Q7" s="186"/>
      <c r="R7" s="186"/>
      <c r="S7" s="189"/>
    </row>
    <row r="8" spans="1:24" ht="13.5" thickBot="1" x14ac:dyDescent="0.3">
      <c r="A8" s="206" t="s">
        <v>34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8"/>
    </row>
    <row r="9" spans="1:24" x14ac:dyDescent="0.25">
      <c r="A9" s="12" t="s">
        <v>161</v>
      </c>
      <c r="B9" s="13"/>
      <c r="C9" s="14">
        <v>0</v>
      </c>
      <c r="D9" s="15"/>
      <c r="E9" s="14">
        <f t="shared" ref="E9:E30" si="0">D9*75</f>
        <v>0</v>
      </c>
      <c r="F9" s="15"/>
      <c r="G9" s="16">
        <f>F9*75</f>
        <v>0</v>
      </c>
      <c r="H9" s="30"/>
      <c r="I9" s="17"/>
      <c r="J9" s="17"/>
      <c r="K9" s="14">
        <v>0</v>
      </c>
      <c r="L9" s="18">
        <f>K9*1.05</f>
        <v>0</v>
      </c>
      <c r="M9" s="95" t="s">
        <v>59</v>
      </c>
      <c r="N9" s="91"/>
      <c r="O9" s="91"/>
      <c r="P9" s="91"/>
      <c r="Q9" s="19">
        <f t="shared" ref="Q9:R16" si="1">SUM(M9:P9)</f>
        <v>0</v>
      </c>
      <c r="R9" s="261"/>
      <c r="S9" s="20"/>
    </row>
    <row r="10" spans="1:24" ht="25" x14ac:dyDescent="0.25">
      <c r="A10" s="21" t="s">
        <v>60</v>
      </c>
      <c r="B10" s="13"/>
      <c r="C10" s="17">
        <f t="shared" ref="C10:C30" si="2">B10*200</f>
        <v>0</v>
      </c>
      <c r="D10" s="23"/>
      <c r="E10" s="17">
        <f t="shared" si="0"/>
        <v>0</v>
      </c>
      <c r="F10" s="15"/>
      <c r="G10" s="16">
        <f>F10*75</f>
        <v>0</v>
      </c>
      <c r="H10" s="24"/>
      <c r="I10" s="17"/>
      <c r="J10" s="17"/>
      <c r="K10" s="14">
        <v>0</v>
      </c>
      <c r="L10" s="18">
        <f t="shared" ref="L10:L16" si="3">K10*1.05</f>
        <v>0</v>
      </c>
      <c r="M10" s="95" t="s">
        <v>59</v>
      </c>
      <c r="N10" s="92"/>
      <c r="O10" s="92"/>
      <c r="P10" s="92"/>
      <c r="Q10" s="25">
        <f t="shared" si="1"/>
        <v>0</v>
      </c>
      <c r="R10" s="262"/>
      <c r="S10" s="26"/>
    </row>
    <row r="11" spans="1:24" x14ac:dyDescent="0.25">
      <c r="A11" s="21" t="s">
        <v>162</v>
      </c>
      <c r="B11" s="13"/>
      <c r="C11" s="17">
        <f t="shared" si="2"/>
        <v>0</v>
      </c>
      <c r="D11" s="23"/>
      <c r="E11" s="17">
        <f t="shared" si="0"/>
        <v>0</v>
      </c>
      <c r="F11" s="15"/>
      <c r="G11" s="16">
        <f t="shared" ref="G11:G16" si="4">F11*75</f>
        <v>0</v>
      </c>
      <c r="H11" s="24"/>
      <c r="I11" s="17"/>
      <c r="J11" s="17"/>
      <c r="K11" s="14">
        <v>0</v>
      </c>
      <c r="L11" s="18">
        <f t="shared" si="3"/>
        <v>0</v>
      </c>
      <c r="M11" s="95" t="s">
        <v>59</v>
      </c>
      <c r="N11" s="92"/>
      <c r="O11" s="95" t="s">
        <v>59</v>
      </c>
      <c r="P11" s="92"/>
      <c r="Q11" s="25">
        <f t="shared" si="1"/>
        <v>0</v>
      </c>
      <c r="R11" s="262"/>
      <c r="S11" s="26"/>
    </row>
    <row r="12" spans="1:24" x14ac:dyDescent="0.25">
      <c r="A12" s="21" t="s">
        <v>163</v>
      </c>
      <c r="B12" s="13"/>
      <c r="C12" s="17">
        <f t="shared" si="2"/>
        <v>0</v>
      </c>
      <c r="D12" s="23"/>
      <c r="E12" s="17">
        <f t="shared" si="0"/>
        <v>0</v>
      </c>
      <c r="F12" s="15"/>
      <c r="G12" s="16">
        <f t="shared" si="4"/>
        <v>0</v>
      </c>
      <c r="H12" s="24"/>
      <c r="I12" s="17"/>
      <c r="J12" s="17"/>
      <c r="K12" s="14">
        <v>0</v>
      </c>
      <c r="L12" s="18">
        <f t="shared" si="3"/>
        <v>0</v>
      </c>
      <c r="M12" s="110" t="s">
        <v>183</v>
      </c>
      <c r="N12" s="95" t="s">
        <v>59</v>
      </c>
      <c r="O12" s="95" t="s">
        <v>59</v>
      </c>
      <c r="P12" s="95" t="s">
        <v>59</v>
      </c>
      <c r="Q12" s="25">
        <f t="shared" si="1"/>
        <v>0</v>
      </c>
      <c r="R12" s="262"/>
      <c r="S12" s="26"/>
    </row>
    <row r="13" spans="1:24" x14ac:dyDescent="0.25">
      <c r="A13" s="21" t="s">
        <v>61</v>
      </c>
      <c r="B13" s="13"/>
      <c r="C13" s="17">
        <f t="shared" si="2"/>
        <v>0</v>
      </c>
      <c r="D13" s="23"/>
      <c r="E13" s="17">
        <f t="shared" si="0"/>
        <v>0</v>
      </c>
      <c r="F13" s="15"/>
      <c r="G13" s="16">
        <f t="shared" si="4"/>
        <v>0</v>
      </c>
      <c r="H13" s="24"/>
      <c r="I13" s="17"/>
      <c r="J13" s="17"/>
      <c r="K13" s="14">
        <v>0</v>
      </c>
      <c r="L13" s="18">
        <f t="shared" si="3"/>
        <v>0</v>
      </c>
      <c r="M13" s="110" t="s">
        <v>183</v>
      </c>
      <c r="N13" s="95" t="s">
        <v>59</v>
      </c>
      <c r="O13" s="95" t="s">
        <v>185</v>
      </c>
      <c r="P13" s="92"/>
      <c r="Q13" s="25">
        <f t="shared" si="1"/>
        <v>0</v>
      </c>
      <c r="R13" s="262"/>
      <c r="S13" s="26"/>
    </row>
    <row r="14" spans="1:24" x14ac:dyDescent="0.25">
      <c r="A14" s="21" t="s">
        <v>62</v>
      </c>
      <c r="B14" s="13"/>
      <c r="C14" s="17">
        <f t="shared" si="2"/>
        <v>0</v>
      </c>
      <c r="D14" s="23"/>
      <c r="E14" s="17">
        <f t="shared" si="0"/>
        <v>0</v>
      </c>
      <c r="F14" s="15"/>
      <c r="G14" s="16">
        <f t="shared" si="4"/>
        <v>0</v>
      </c>
      <c r="H14" s="24"/>
      <c r="I14" s="17"/>
      <c r="J14" s="17"/>
      <c r="K14" s="14">
        <v>0</v>
      </c>
      <c r="L14" s="18">
        <f t="shared" si="3"/>
        <v>0</v>
      </c>
      <c r="M14" s="114" t="s">
        <v>184</v>
      </c>
      <c r="N14" s="95" t="s">
        <v>59</v>
      </c>
      <c r="O14" s="95" t="s">
        <v>59</v>
      </c>
      <c r="P14" s="92"/>
      <c r="Q14" s="25">
        <f t="shared" si="1"/>
        <v>0</v>
      </c>
      <c r="R14" s="262"/>
      <c r="S14" s="26"/>
    </row>
    <row r="15" spans="1:24" x14ac:dyDescent="0.25">
      <c r="A15" s="21" t="s">
        <v>63</v>
      </c>
      <c r="B15" s="13"/>
      <c r="C15" s="17">
        <f t="shared" si="2"/>
        <v>0</v>
      </c>
      <c r="D15" s="23"/>
      <c r="E15" s="17">
        <f t="shared" si="0"/>
        <v>0</v>
      </c>
      <c r="F15" s="15"/>
      <c r="G15" s="16">
        <f t="shared" si="4"/>
        <v>0</v>
      </c>
      <c r="H15" s="24"/>
      <c r="I15" s="17"/>
      <c r="J15" s="17"/>
      <c r="K15" s="14">
        <v>0</v>
      </c>
      <c r="L15" s="18">
        <f t="shared" si="3"/>
        <v>0</v>
      </c>
      <c r="M15" s="110" t="s">
        <v>183</v>
      </c>
      <c r="N15" s="95" t="s">
        <v>59</v>
      </c>
      <c r="O15" s="91"/>
      <c r="P15" s="95" t="s">
        <v>59</v>
      </c>
      <c r="Q15" s="25">
        <f t="shared" si="1"/>
        <v>0</v>
      </c>
      <c r="R15" s="262"/>
      <c r="S15" s="26"/>
    </row>
    <row r="16" spans="1:24" ht="13" thickBot="1" x14ac:dyDescent="0.3">
      <c r="A16" s="21" t="s">
        <v>64</v>
      </c>
      <c r="B16" s="13"/>
      <c r="C16" s="17">
        <f t="shared" si="2"/>
        <v>0</v>
      </c>
      <c r="D16" s="23"/>
      <c r="E16" s="17">
        <f t="shared" si="0"/>
        <v>0</v>
      </c>
      <c r="F16" s="23"/>
      <c r="G16" s="16">
        <f t="shared" si="4"/>
        <v>0</v>
      </c>
      <c r="H16" s="24"/>
      <c r="I16" s="17"/>
      <c r="J16" s="17"/>
      <c r="K16" s="14">
        <v>0</v>
      </c>
      <c r="L16" s="18">
        <f t="shared" si="3"/>
        <v>0</v>
      </c>
      <c r="M16" s="110" t="s">
        <v>183</v>
      </c>
      <c r="N16" s="95" t="s">
        <v>59</v>
      </c>
      <c r="O16" s="91"/>
      <c r="P16" s="92"/>
      <c r="Q16" s="25">
        <f t="shared" si="1"/>
        <v>0</v>
      </c>
      <c r="R16" s="262"/>
      <c r="S16" s="26"/>
    </row>
    <row r="17" spans="1:19" ht="13.5" thickBot="1" x14ac:dyDescent="0.3">
      <c r="A17" s="28" t="s">
        <v>164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9"/>
    </row>
    <row r="18" spans="1:19" ht="25" x14ac:dyDescent="0.25">
      <c r="A18" s="21" t="s">
        <v>173</v>
      </c>
      <c r="B18" s="22"/>
      <c r="C18" s="17">
        <f t="shared" ref="C18" si="5">B18*200</f>
        <v>0</v>
      </c>
      <c r="D18" s="23"/>
      <c r="E18" s="17">
        <f t="shared" ref="E18" si="6">D18*75</f>
        <v>0</v>
      </c>
      <c r="F18" s="23"/>
      <c r="G18" s="16">
        <f t="shared" ref="G18" si="7">F18*75</f>
        <v>0</v>
      </c>
      <c r="H18" s="24"/>
      <c r="I18" s="17"/>
      <c r="J18" s="17"/>
      <c r="K18" s="14">
        <f t="shared" ref="K18" si="8">IF(H18="",(SUM(C18,E18,G18)), ((I18*1.1+J18*2.2)))</f>
        <v>0</v>
      </c>
      <c r="L18" s="18">
        <v>0</v>
      </c>
      <c r="M18" s="95" t="s">
        <v>59</v>
      </c>
      <c r="N18" s="92"/>
      <c r="O18" s="95" t="s">
        <v>59</v>
      </c>
      <c r="P18" s="92"/>
      <c r="Q18" s="25">
        <f>SUM(M18:P18)</f>
        <v>0</v>
      </c>
      <c r="R18" s="262"/>
      <c r="S18" s="26"/>
    </row>
    <row r="19" spans="1:19" x14ac:dyDescent="0.25">
      <c r="A19" s="21" t="s">
        <v>174</v>
      </c>
      <c r="B19" s="22"/>
      <c r="C19" s="17">
        <f t="shared" ref="C19" si="9">B19*200</f>
        <v>0</v>
      </c>
      <c r="D19" s="23"/>
      <c r="E19" s="17">
        <f t="shared" ref="E19" si="10">D19*75</f>
        <v>0</v>
      </c>
      <c r="F19" s="23"/>
      <c r="G19" s="16">
        <f t="shared" ref="G19" si="11">F19*75</f>
        <v>0</v>
      </c>
      <c r="H19" s="24"/>
      <c r="I19" s="17"/>
      <c r="J19" s="17"/>
      <c r="K19" s="14">
        <f t="shared" ref="K19" si="12">IF(H19="",(SUM(C19,E19,G19)), ((I19*1.1+J19*2.2)))</f>
        <v>0</v>
      </c>
      <c r="L19" s="18">
        <v>0</v>
      </c>
      <c r="M19" s="95" t="s">
        <v>59</v>
      </c>
      <c r="N19" s="92"/>
      <c r="O19" s="95" t="s">
        <v>59</v>
      </c>
      <c r="P19" s="92"/>
      <c r="Q19" s="25">
        <f>SUM(M19:P19)</f>
        <v>0</v>
      </c>
      <c r="R19" s="262"/>
      <c r="S19" s="26"/>
    </row>
    <row r="20" spans="1:19" ht="25" x14ac:dyDescent="0.25">
      <c r="A20" s="21" t="s">
        <v>172</v>
      </c>
      <c r="B20" s="22"/>
      <c r="C20" s="17">
        <f t="shared" ref="C20:C21" si="13">B20*200</f>
        <v>0</v>
      </c>
      <c r="D20" s="23"/>
      <c r="E20" s="17">
        <f t="shared" ref="E20:E21" si="14">D20*75</f>
        <v>0</v>
      </c>
      <c r="F20" s="23"/>
      <c r="G20" s="16">
        <f t="shared" ref="G20:G21" si="15">F20*75</f>
        <v>0</v>
      </c>
      <c r="H20" s="24"/>
      <c r="I20" s="17"/>
      <c r="J20" s="17"/>
      <c r="K20" s="14">
        <f t="shared" ref="K20:K21" si="16">IF(H20="",(SUM(C20,E20,G20)), ((I20*1.1+J20*2.2)))</f>
        <v>0</v>
      </c>
      <c r="L20" s="18">
        <v>0</v>
      </c>
      <c r="M20" s="95" t="s">
        <v>59</v>
      </c>
      <c r="N20" s="114" t="s">
        <v>184</v>
      </c>
      <c r="O20" s="95" t="s">
        <v>59</v>
      </c>
      <c r="P20" s="110" t="s">
        <v>183</v>
      </c>
      <c r="Q20" s="25">
        <f>SUM(M20:P20)</f>
        <v>0</v>
      </c>
      <c r="R20" s="262"/>
      <c r="S20" s="26"/>
    </row>
    <row r="21" spans="1:19" ht="25" x14ac:dyDescent="0.25">
      <c r="A21" s="21" t="s">
        <v>65</v>
      </c>
      <c r="B21" s="22"/>
      <c r="C21" s="17">
        <f t="shared" si="13"/>
        <v>0</v>
      </c>
      <c r="D21" s="23"/>
      <c r="E21" s="17">
        <f t="shared" si="14"/>
        <v>0</v>
      </c>
      <c r="F21" s="23"/>
      <c r="G21" s="16">
        <f t="shared" si="15"/>
        <v>0</v>
      </c>
      <c r="H21" s="24"/>
      <c r="I21" s="17"/>
      <c r="J21" s="17"/>
      <c r="K21" s="14">
        <f t="shared" si="16"/>
        <v>0</v>
      </c>
      <c r="L21" s="18">
        <v>0</v>
      </c>
      <c r="M21" s="95" t="s">
        <v>59</v>
      </c>
      <c r="N21" s="92"/>
      <c r="O21" s="95" t="s">
        <v>185</v>
      </c>
      <c r="P21" s="92"/>
      <c r="Q21" s="25">
        <f>SUM(M21:P21)</f>
        <v>0</v>
      </c>
      <c r="R21" s="262"/>
      <c r="S21" s="26"/>
    </row>
    <row r="22" spans="1:19" ht="13" thickBot="1" x14ac:dyDescent="0.3">
      <c r="A22" s="21" t="s">
        <v>165</v>
      </c>
      <c r="B22" s="22"/>
      <c r="C22" s="17">
        <f t="shared" ref="C22" si="17">B22*200</f>
        <v>0</v>
      </c>
      <c r="D22" s="23"/>
      <c r="E22" s="17">
        <f t="shared" ref="E22" si="18">D22*75</f>
        <v>0</v>
      </c>
      <c r="F22" s="23"/>
      <c r="G22" s="16">
        <f t="shared" ref="G22" si="19">F22*75</f>
        <v>0</v>
      </c>
      <c r="H22" s="24"/>
      <c r="I22" s="17"/>
      <c r="J22" s="17"/>
      <c r="K22" s="14">
        <f t="shared" ref="K22" si="20">IF(H22="",(SUM(C22,E22,G22)), ((I22*1.1+J22*2.2)))</f>
        <v>0</v>
      </c>
      <c r="L22" s="18">
        <v>0</v>
      </c>
      <c r="M22" s="95" t="s">
        <v>59</v>
      </c>
      <c r="N22" s="92"/>
      <c r="O22" s="95" t="s">
        <v>59</v>
      </c>
      <c r="P22" s="92"/>
      <c r="Q22" s="25">
        <f>SUM(M22:P22)</f>
        <v>0</v>
      </c>
      <c r="R22" s="262"/>
      <c r="S22" s="26"/>
    </row>
    <row r="23" spans="1:19" ht="13.5" thickBot="1" x14ac:dyDescent="0.3">
      <c r="A23" s="28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9"/>
    </row>
    <row r="24" spans="1:19" x14ac:dyDescent="0.25">
      <c r="A24" s="12" t="s">
        <v>166</v>
      </c>
      <c r="B24" s="13"/>
      <c r="C24" s="14">
        <f t="shared" ref="C24:C25" si="21">B24*200</f>
        <v>0</v>
      </c>
      <c r="D24" s="15"/>
      <c r="E24" s="14">
        <f t="shared" ref="E24:E25" si="22">D24*75</f>
        <v>0</v>
      </c>
      <c r="F24" s="15"/>
      <c r="G24" s="16">
        <f t="shared" ref="G24:G25" si="23">F24*75</f>
        <v>0</v>
      </c>
      <c r="H24" s="94"/>
      <c r="I24" s="17">
        <v>0</v>
      </c>
      <c r="J24" s="17"/>
      <c r="K24" s="14">
        <f t="shared" ref="K24:K25" si="24">IF(H24="",(SUM(C24,E24,G24)), ((I24*1.1+J24*2.2)))</f>
        <v>0</v>
      </c>
      <c r="L24" s="18">
        <f t="shared" ref="L24:L25" si="25">K24*1.05</f>
        <v>0</v>
      </c>
      <c r="M24" s="91">
        <f>$L24*20</f>
        <v>0</v>
      </c>
      <c r="N24" s="91"/>
      <c r="O24" s="91">
        <f>$L24*20</f>
        <v>0</v>
      </c>
      <c r="P24" s="91"/>
      <c r="Q24" s="19">
        <f>SUM(M24:P24)</f>
        <v>0</v>
      </c>
      <c r="R24" s="261"/>
      <c r="S24" s="20"/>
    </row>
    <row r="25" spans="1:19" x14ac:dyDescent="0.25">
      <c r="A25" s="21" t="s">
        <v>167</v>
      </c>
      <c r="B25" s="22"/>
      <c r="C25" s="17">
        <f t="shared" si="21"/>
        <v>0</v>
      </c>
      <c r="D25" s="23"/>
      <c r="E25" s="17">
        <f t="shared" si="22"/>
        <v>0</v>
      </c>
      <c r="F25" s="23"/>
      <c r="G25" s="16">
        <f t="shared" si="23"/>
        <v>0</v>
      </c>
      <c r="H25" s="24"/>
      <c r="I25" s="17"/>
      <c r="J25" s="17"/>
      <c r="K25" s="14">
        <f t="shared" si="24"/>
        <v>0</v>
      </c>
      <c r="L25" s="18">
        <f t="shared" si="25"/>
        <v>0</v>
      </c>
      <c r="M25" s="92"/>
      <c r="N25" s="92"/>
      <c r="O25" s="92">
        <v>0</v>
      </c>
      <c r="P25" s="92"/>
      <c r="Q25" s="25">
        <f>SUM(M25:P25)</f>
        <v>0</v>
      </c>
      <c r="R25" s="262"/>
      <c r="S25" s="26"/>
    </row>
    <row r="26" spans="1:19" ht="13" thickBot="1" x14ac:dyDescent="0.3">
      <c r="A26" s="21" t="s">
        <v>168</v>
      </c>
      <c r="B26" s="22"/>
      <c r="C26" s="17">
        <f t="shared" si="2"/>
        <v>0</v>
      </c>
      <c r="D26" s="23"/>
      <c r="E26" s="17">
        <f t="shared" si="0"/>
        <v>0</v>
      </c>
      <c r="F26" s="23"/>
      <c r="G26" s="16">
        <f t="shared" ref="G26" si="26">F26*75</f>
        <v>0</v>
      </c>
      <c r="H26" s="24"/>
      <c r="I26" s="17"/>
      <c r="J26" s="17"/>
      <c r="K26" s="14">
        <f t="shared" ref="K26" si="27">IF(H26="",(SUM(C26,E26,G26)), ((I26*1.1+J26*2.2)))</f>
        <v>0</v>
      </c>
      <c r="L26" s="18">
        <f t="shared" ref="L26" si="28">K26*1.05</f>
        <v>0</v>
      </c>
      <c r="M26" s="92"/>
      <c r="N26" s="92"/>
      <c r="O26" s="92">
        <v>0</v>
      </c>
      <c r="P26" s="92"/>
      <c r="Q26" s="25">
        <f>SUM(M26:P26)</f>
        <v>0</v>
      </c>
      <c r="R26" s="262"/>
      <c r="S26" s="26"/>
    </row>
    <row r="27" spans="1:19" s="28" customFormat="1" ht="13.5" thickBot="1" x14ac:dyDescent="0.4">
      <c r="A27" s="28" t="s">
        <v>66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13" thickBot="1" x14ac:dyDescent="0.3">
      <c r="A28" s="12" t="s">
        <v>169</v>
      </c>
      <c r="B28" s="31"/>
      <c r="C28" s="32">
        <f t="shared" ref="C28:C29" si="29">B28*200</f>
        <v>0</v>
      </c>
      <c r="D28" s="33"/>
      <c r="E28" s="32">
        <f t="shared" ref="E28:E29" si="30">D28*75</f>
        <v>0</v>
      </c>
      <c r="F28" s="33"/>
      <c r="G28" s="16">
        <f t="shared" ref="G28:G29" si="31">F28*75</f>
        <v>0</v>
      </c>
      <c r="H28" s="30"/>
      <c r="I28" s="17"/>
      <c r="J28" s="17"/>
      <c r="K28" s="14">
        <f t="shared" ref="K28:K29" si="32">IF(H28="",(SUM(C28,E28,G28)), ((I28*1.1+J28*2.2)))</f>
        <v>0</v>
      </c>
      <c r="L28" s="18">
        <f t="shared" ref="L28:L29" si="33">K28*1.05</f>
        <v>0</v>
      </c>
      <c r="M28" s="82"/>
      <c r="N28" s="92">
        <v>0</v>
      </c>
      <c r="O28" s="82"/>
      <c r="P28" s="82"/>
      <c r="Q28" s="19">
        <f>SUM(M28:P28)</f>
        <v>0</v>
      </c>
      <c r="R28" s="263"/>
      <c r="S28" s="20"/>
    </row>
    <row r="29" spans="1:19" ht="13" thickBot="1" x14ac:dyDescent="0.3">
      <c r="A29" s="12" t="s">
        <v>170</v>
      </c>
      <c r="B29" s="31"/>
      <c r="C29" s="32">
        <f t="shared" si="29"/>
        <v>0</v>
      </c>
      <c r="D29" s="33"/>
      <c r="E29" s="32">
        <f t="shared" si="30"/>
        <v>0</v>
      </c>
      <c r="F29" s="33"/>
      <c r="G29" s="16">
        <f t="shared" si="31"/>
        <v>0</v>
      </c>
      <c r="H29" s="30"/>
      <c r="I29" s="17"/>
      <c r="J29" s="17"/>
      <c r="K29" s="14">
        <f t="shared" si="32"/>
        <v>0</v>
      </c>
      <c r="L29" s="18">
        <f t="shared" si="33"/>
        <v>0</v>
      </c>
      <c r="M29" s="82"/>
      <c r="N29" s="92">
        <v>0</v>
      </c>
      <c r="O29" s="82"/>
      <c r="P29" s="82"/>
      <c r="Q29" s="19">
        <f>SUM(M29:P29)</f>
        <v>0</v>
      </c>
      <c r="R29" s="261"/>
      <c r="S29" s="20"/>
    </row>
    <row r="30" spans="1:19" ht="13" thickBot="1" x14ac:dyDescent="0.3">
      <c r="A30" s="12" t="s">
        <v>171</v>
      </c>
      <c r="B30" s="31"/>
      <c r="C30" s="32">
        <f t="shared" si="2"/>
        <v>0</v>
      </c>
      <c r="D30" s="33"/>
      <c r="E30" s="32">
        <f t="shared" si="0"/>
        <v>0</v>
      </c>
      <c r="F30" s="33"/>
      <c r="G30" s="16">
        <f t="shared" ref="G30" si="34">F30*75</f>
        <v>0</v>
      </c>
      <c r="H30" s="30"/>
      <c r="I30" s="17"/>
      <c r="J30" s="17"/>
      <c r="K30" s="14">
        <f t="shared" ref="K30" si="35">IF(H30="",(SUM(C30,E30,G30)), ((I30*1.1+J30*2.2)))</f>
        <v>0</v>
      </c>
      <c r="L30" s="18">
        <f t="shared" ref="L30" si="36">K30*1.05</f>
        <v>0</v>
      </c>
      <c r="M30" s="82"/>
      <c r="N30" s="92">
        <v>0</v>
      </c>
      <c r="O30" s="82"/>
      <c r="P30" s="82"/>
      <c r="Q30" s="19">
        <f>SUM(M30:P30)</f>
        <v>0</v>
      </c>
      <c r="R30" s="261"/>
      <c r="S30" s="20"/>
    </row>
    <row r="31" spans="1:19" ht="13" thickBot="1" x14ac:dyDescent="0.3">
      <c r="A31" s="209" t="s">
        <v>67</v>
      </c>
      <c r="B31" s="210"/>
      <c r="C31" s="210"/>
      <c r="D31" s="210"/>
      <c r="E31" s="210"/>
      <c r="F31" s="210"/>
      <c r="G31" s="210"/>
      <c r="H31" s="211"/>
      <c r="I31" s="211"/>
      <c r="J31" s="211"/>
      <c r="K31" s="211"/>
      <c r="L31" s="211"/>
      <c r="M31" s="34">
        <f>SUM(M8:M30)</f>
        <v>0</v>
      </c>
      <c r="N31" s="34">
        <f>SUM(N8:N30)</f>
        <v>0</v>
      </c>
      <c r="O31" s="34">
        <f>SUM(O8:O30)</f>
        <v>0</v>
      </c>
      <c r="P31" s="34">
        <f>SUM(P8:P30)</f>
        <v>0</v>
      </c>
      <c r="Q31" s="35">
        <f>SUM(Q8:Q30)</f>
        <v>0</v>
      </c>
      <c r="R31" s="264"/>
      <c r="S31" s="212"/>
    </row>
    <row r="32" spans="1:19" ht="13" thickBot="1" x14ac:dyDescent="0.3">
      <c r="A32" s="214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6"/>
      <c r="N32" s="216"/>
      <c r="O32" s="216"/>
      <c r="P32" s="216"/>
      <c r="Q32" s="217"/>
      <c r="R32" s="256"/>
      <c r="S32" s="213"/>
    </row>
    <row r="33" spans="1:19" x14ac:dyDescent="0.25">
      <c r="A33" s="218" t="s">
        <v>69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170">
        <v>0</v>
      </c>
      <c r="N33" s="171"/>
      <c r="O33" s="171"/>
      <c r="P33" s="172"/>
      <c r="Q33" s="36">
        <f t="shared" ref="Q33:R40" si="37">SUM(M33:P33)</f>
        <v>0</v>
      </c>
      <c r="R33" s="265"/>
      <c r="S33" s="213"/>
    </row>
    <row r="34" spans="1:19" x14ac:dyDescent="0.25">
      <c r="A34" s="218" t="s">
        <v>70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167">
        <v>0</v>
      </c>
      <c r="N34" s="168"/>
      <c r="O34" s="168"/>
      <c r="P34" s="169"/>
      <c r="Q34" s="36">
        <f t="shared" ref="Q34:R34" si="38">SUM(M34:P34)</f>
        <v>0</v>
      </c>
      <c r="R34" s="265"/>
      <c r="S34" s="213"/>
    </row>
    <row r="35" spans="1:19" x14ac:dyDescent="0.25">
      <c r="A35" s="220" t="s">
        <v>71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167">
        <v>0</v>
      </c>
      <c r="N35" s="168"/>
      <c r="O35" s="168"/>
      <c r="P35" s="169"/>
      <c r="Q35" s="36">
        <f t="shared" si="37"/>
        <v>0</v>
      </c>
      <c r="R35" s="265"/>
      <c r="S35" s="213"/>
    </row>
    <row r="36" spans="1:19" x14ac:dyDescent="0.25">
      <c r="A36" s="218" t="s">
        <v>72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86">
        <v>0</v>
      </c>
      <c r="N36" s="86">
        <v>0</v>
      </c>
      <c r="O36" s="86">
        <v>0</v>
      </c>
      <c r="P36" s="86">
        <v>0</v>
      </c>
      <c r="Q36" s="36">
        <f t="shared" si="37"/>
        <v>0</v>
      </c>
      <c r="R36" s="265"/>
      <c r="S36" s="213"/>
    </row>
    <row r="37" spans="1:19" x14ac:dyDescent="0.25">
      <c r="A37" s="218" t="s">
        <v>188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86">
        <v>0</v>
      </c>
      <c r="N37" s="86">
        <v>0</v>
      </c>
      <c r="O37" s="86">
        <v>0</v>
      </c>
      <c r="P37" s="86">
        <v>0</v>
      </c>
      <c r="Q37" s="36">
        <f t="shared" si="37"/>
        <v>0</v>
      </c>
      <c r="R37" s="265"/>
      <c r="S37" s="213"/>
    </row>
    <row r="38" spans="1:19" ht="13" thickBot="1" x14ac:dyDescent="0.3">
      <c r="A38" s="222" t="s">
        <v>73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37">
        <f>SUM(M33:M37)</f>
        <v>0</v>
      </c>
      <c r="N38" s="37">
        <f>SUM(N33:N37)</f>
        <v>0</v>
      </c>
      <c r="O38" s="37">
        <f>SUM(O33:O37)</f>
        <v>0</v>
      </c>
      <c r="P38" s="37">
        <f>SUM(P33:P37)</f>
        <v>0</v>
      </c>
      <c r="Q38" s="38">
        <f t="shared" si="37"/>
        <v>0</v>
      </c>
      <c r="R38" s="266"/>
      <c r="S38" s="213"/>
    </row>
    <row r="39" spans="1:19" x14ac:dyDescent="0.25">
      <c r="A39" s="224" t="s">
        <v>74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39">
        <f>M38+M31</f>
        <v>0</v>
      </c>
      <c r="N39" s="39">
        <f>N38+N31</f>
        <v>0</v>
      </c>
      <c r="O39" s="39">
        <f>O38+O31</f>
        <v>0</v>
      </c>
      <c r="P39" s="39">
        <f>P38+P31</f>
        <v>0</v>
      </c>
      <c r="Q39" s="40">
        <f t="shared" si="37"/>
        <v>0</v>
      </c>
      <c r="R39" s="267"/>
      <c r="S39" s="213"/>
    </row>
    <row r="40" spans="1:19" ht="13" thickBot="1" x14ac:dyDescent="0.3">
      <c r="A40" s="225" t="s">
        <v>75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67">
        <v>0.34</v>
      </c>
      <c r="M40" s="41">
        <f>$L$40*M39</f>
        <v>0</v>
      </c>
      <c r="N40" s="41">
        <f>$L$40*N39</f>
        <v>0</v>
      </c>
      <c r="O40" s="41">
        <f>$L$40*O39</f>
        <v>0</v>
      </c>
      <c r="P40" s="41">
        <f>$L$40*P39</f>
        <v>0</v>
      </c>
      <c r="Q40" s="42">
        <f t="shared" si="37"/>
        <v>0</v>
      </c>
      <c r="R40" s="268"/>
      <c r="S40" s="213"/>
    </row>
    <row r="41" spans="1:19" ht="13" thickBot="1" x14ac:dyDescent="0.3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8"/>
      <c r="R41" s="257"/>
      <c r="S41" s="213"/>
    </row>
    <row r="42" spans="1:19" ht="13.5" thickBot="1" x14ac:dyDescent="0.35">
      <c r="A42" s="203" t="s">
        <v>76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5"/>
      <c r="M42" s="34">
        <f>SUM(M39:M40)</f>
        <v>0</v>
      </c>
      <c r="N42" s="34">
        <f>SUM(N39:N40)</f>
        <v>0</v>
      </c>
      <c r="O42" s="34">
        <f>SUM(O39:O40)</f>
        <v>0</v>
      </c>
      <c r="P42" s="34">
        <f>SUM(P39:P40)</f>
        <v>0</v>
      </c>
      <c r="Q42" s="43">
        <f>SUM(M42:P42)</f>
        <v>0</v>
      </c>
      <c r="R42" s="269"/>
      <c r="S42" s="213"/>
    </row>
    <row r="43" spans="1:19" ht="13.5" thickBot="1" x14ac:dyDescent="0.35">
      <c r="A43" s="203" t="s">
        <v>77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5"/>
      <c r="M43" s="44">
        <v>1</v>
      </c>
      <c r="N43" s="44">
        <v>1</v>
      </c>
      <c r="O43" s="44">
        <v>1</v>
      </c>
      <c r="P43" s="44">
        <v>1</v>
      </c>
      <c r="Q43" s="45"/>
      <c r="R43" s="269"/>
      <c r="S43" s="213"/>
    </row>
    <row r="44" spans="1:19" ht="13.5" thickBot="1" x14ac:dyDescent="0.35">
      <c r="A44" s="203" t="s">
        <v>78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5"/>
      <c r="M44" s="34">
        <f>M42*M43</f>
        <v>0</v>
      </c>
      <c r="N44" s="34">
        <f t="shared" ref="N44:P44" si="39">N42*N43</f>
        <v>0</v>
      </c>
      <c r="O44" s="34">
        <f t="shared" si="39"/>
        <v>0</v>
      </c>
      <c r="P44" s="34">
        <f t="shared" si="39"/>
        <v>0</v>
      </c>
      <c r="Q44" s="46">
        <f>SUM(M44:P44)</f>
        <v>0</v>
      </c>
      <c r="R44" s="269"/>
      <c r="S44" s="213"/>
    </row>
    <row r="45" spans="1:19" ht="13.5" thickBot="1" x14ac:dyDescent="0.35">
      <c r="A45" s="203" t="s">
        <v>187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5"/>
      <c r="M45" s="34"/>
      <c r="N45" s="34"/>
      <c r="O45" s="34"/>
      <c r="P45" s="34"/>
      <c r="Q45" s="90">
        <f>SUM(M45:P45)</f>
        <v>0</v>
      </c>
      <c r="R45" s="270"/>
      <c r="S45" s="85"/>
    </row>
    <row r="46" spans="1:19" ht="13.5" thickBot="1" x14ac:dyDescent="0.35">
      <c r="A46" s="203" t="s">
        <v>79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5"/>
      <c r="M46" s="34"/>
      <c r="N46" s="34"/>
      <c r="O46" s="34"/>
      <c r="P46" s="34"/>
      <c r="Q46" s="34"/>
      <c r="R46" s="271"/>
      <c r="S46" s="85"/>
    </row>
    <row r="47" spans="1:19" x14ac:dyDescent="0.25">
      <c r="A47" s="232" t="s">
        <v>186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4"/>
    </row>
    <row r="48" spans="1:19" x14ac:dyDescent="0.25">
      <c r="A48" s="235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</row>
    <row r="49" spans="1:19" x14ac:dyDescent="0.2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7"/>
    </row>
    <row r="50" spans="1:19" ht="13" thickBot="1" x14ac:dyDescent="0.3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40"/>
    </row>
    <row r="51" spans="1:19" ht="12.75" customHeight="1" x14ac:dyDescent="0.6">
      <c r="A51" s="174" t="s">
        <v>32</v>
      </c>
      <c r="B51" s="178" t="s">
        <v>41</v>
      </c>
      <c r="C51" s="179"/>
      <c r="D51" s="179"/>
      <c r="E51" s="179"/>
      <c r="F51" s="179"/>
      <c r="G51" s="180"/>
      <c r="H51" s="179" t="s">
        <v>42</v>
      </c>
      <c r="I51" s="179"/>
      <c r="J51" s="179"/>
      <c r="K51" s="179"/>
      <c r="L51" s="180"/>
      <c r="M51" s="242" t="s">
        <v>80</v>
      </c>
      <c r="N51" s="245" t="s">
        <v>81</v>
      </c>
      <c r="O51" s="246"/>
      <c r="P51" s="246"/>
      <c r="Q51" s="247"/>
      <c r="R51" s="116"/>
      <c r="S51" s="187" t="s">
        <v>47</v>
      </c>
    </row>
    <row r="52" spans="1:19" ht="30" x14ac:dyDescent="0.6">
      <c r="A52" s="174"/>
      <c r="B52" s="181"/>
      <c r="C52" s="182"/>
      <c r="D52" s="182"/>
      <c r="E52" s="182"/>
      <c r="F52" s="182"/>
      <c r="G52" s="183"/>
      <c r="H52" s="182"/>
      <c r="I52" s="182"/>
      <c r="J52" s="182"/>
      <c r="K52" s="182"/>
      <c r="L52" s="183"/>
      <c r="M52" s="243"/>
      <c r="N52" s="248"/>
      <c r="O52" s="249"/>
      <c r="P52" s="249"/>
      <c r="Q52" s="250"/>
      <c r="R52" s="116"/>
      <c r="S52" s="188"/>
    </row>
    <row r="53" spans="1:19" ht="43.5" customHeight="1" thickBot="1" x14ac:dyDescent="0.65">
      <c r="A53" s="241"/>
      <c r="B53" s="47" t="s">
        <v>48</v>
      </c>
      <c r="C53" s="49" t="s">
        <v>49</v>
      </c>
      <c r="D53" s="49" t="s">
        <v>50</v>
      </c>
      <c r="E53" s="68" t="s">
        <v>51</v>
      </c>
      <c r="F53" s="49" t="s">
        <v>52</v>
      </c>
      <c r="G53" s="68" t="s">
        <v>53</v>
      </c>
      <c r="H53" s="48" t="s">
        <v>54</v>
      </c>
      <c r="I53" s="49" t="s">
        <v>82</v>
      </c>
      <c r="J53" s="49" t="s">
        <v>83</v>
      </c>
      <c r="K53" s="49" t="s">
        <v>57</v>
      </c>
      <c r="L53" s="68" t="s">
        <v>84</v>
      </c>
      <c r="M53" s="244"/>
      <c r="N53" s="251"/>
      <c r="O53" s="252"/>
      <c r="P53" s="252"/>
      <c r="Q53" s="253"/>
      <c r="R53" s="117"/>
      <c r="S53" s="189"/>
    </row>
    <row r="54" spans="1:19" ht="13" x14ac:dyDescent="0.3">
      <c r="A54" s="70"/>
      <c r="B54" s="22"/>
      <c r="C54" s="17">
        <f t="shared" ref="C54:C99" si="40">B54*200</f>
        <v>0</v>
      </c>
      <c r="D54" s="23"/>
      <c r="E54" s="50">
        <f t="shared" ref="E54:E99" si="41">D54*75</f>
        <v>0</v>
      </c>
      <c r="F54" s="23"/>
      <c r="G54" s="16">
        <f t="shared" ref="G54:G99" si="42">F54*75</f>
        <v>0</v>
      </c>
      <c r="H54" s="24"/>
      <c r="I54" s="17"/>
      <c r="J54" s="17"/>
      <c r="K54" s="14">
        <f t="shared" ref="K54:K99" si="43">IF(H54="",(SUM(C54,E54,G54)), ((I54*1.1+J54*2.2)))</f>
        <v>0</v>
      </c>
      <c r="L54" s="18">
        <f t="shared" ref="L54:L99" si="44">K54*1.05</f>
        <v>0</v>
      </c>
      <c r="M54" s="51">
        <f>L54*($L$40+1)</f>
        <v>0</v>
      </c>
      <c r="N54" s="229"/>
      <c r="O54" s="230"/>
      <c r="P54" s="230"/>
      <c r="Q54" s="231">
        <f t="shared" ref="Q54:Q99" si="45">L54*($L$40+1)</f>
        <v>0</v>
      </c>
      <c r="R54" s="115"/>
      <c r="S54" s="52"/>
    </row>
    <row r="55" spans="1:19" ht="13" x14ac:dyDescent="0.3">
      <c r="A55" s="69"/>
      <c r="B55" s="22"/>
      <c r="C55" s="17">
        <f t="shared" si="40"/>
        <v>0</v>
      </c>
      <c r="D55" s="23"/>
      <c r="E55" s="50">
        <f t="shared" si="41"/>
        <v>0</v>
      </c>
      <c r="F55" s="23"/>
      <c r="G55" s="16">
        <f t="shared" si="42"/>
        <v>0</v>
      </c>
      <c r="H55" s="24"/>
      <c r="I55" s="17"/>
      <c r="J55" s="17"/>
      <c r="K55" s="14">
        <f t="shared" si="43"/>
        <v>0</v>
      </c>
      <c r="L55" s="18">
        <f t="shared" si="44"/>
        <v>0</v>
      </c>
      <c r="M55" s="51">
        <f t="shared" ref="M55:M99" si="46">L55*($L$40+1)</f>
        <v>0</v>
      </c>
      <c r="N55" s="229"/>
      <c r="O55" s="230"/>
      <c r="P55" s="230"/>
      <c r="Q55" s="231">
        <f t="shared" si="45"/>
        <v>0</v>
      </c>
      <c r="R55" s="115"/>
      <c r="S55" s="52"/>
    </row>
    <row r="56" spans="1:19" ht="13" x14ac:dyDescent="0.3">
      <c r="A56" s="70"/>
      <c r="B56" s="22"/>
      <c r="C56" s="17">
        <f t="shared" si="40"/>
        <v>0</v>
      </c>
      <c r="D56" s="23"/>
      <c r="E56" s="50">
        <f t="shared" si="41"/>
        <v>0</v>
      </c>
      <c r="F56" s="23"/>
      <c r="G56" s="16">
        <f t="shared" si="42"/>
        <v>0</v>
      </c>
      <c r="H56" s="24"/>
      <c r="I56" s="17"/>
      <c r="J56" s="17"/>
      <c r="K56" s="14">
        <f t="shared" si="43"/>
        <v>0</v>
      </c>
      <c r="L56" s="18">
        <f t="shared" si="44"/>
        <v>0</v>
      </c>
      <c r="M56" s="51">
        <f t="shared" si="46"/>
        <v>0</v>
      </c>
      <c r="N56" s="229"/>
      <c r="O56" s="230"/>
      <c r="P56" s="230"/>
      <c r="Q56" s="231">
        <f t="shared" si="45"/>
        <v>0</v>
      </c>
      <c r="R56" s="115"/>
      <c r="S56" s="52"/>
    </row>
    <row r="57" spans="1:19" ht="13" x14ac:dyDescent="0.3">
      <c r="A57" s="69"/>
      <c r="B57" s="22"/>
      <c r="C57" s="17">
        <f t="shared" si="40"/>
        <v>0</v>
      </c>
      <c r="D57" s="23"/>
      <c r="E57" s="50">
        <f t="shared" si="41"/>
        <v>0</v>
      </c>
      <c r="F57" s="23"/>
      <c r="G57" s="16">
        <f t="shared" si="42"/>
        <v>0</v>
      </c>
      <c r="H57" s="24"/>
      <c r="I57" s="17"/>
      <c r="J57" s="17"/>
      <c r="K57" s="14">
        <f t="shared" si="43"/>
        <v>0</v>
      </c>
      <c r="L57" s="18">
        <f t="shared" si="44"/>
        <v>0</v>
      </c>
      <c r="M57" s="51">
        <f t="shared" si="46"/>
        <v>0</v>
      </c>
      <c r="N57" s="229"/>
      <c r="O57" s="230"/>
      <c r="P57" s="230"/>
      <c r="Q57" s="231">
        <f t="shared" si="45"/>
        <v>0</v>
      </c>
      <c r="R57" s="115"/>
      <c r="S57" s="52"/>
    </row>
    <row r="58" spans="1:19" ht="13" x14ac:dyDescent="0.3">
      <c r="A58" s="53"/>
      <c r="B58" s="22"/>
      <c r="C58" s="17">
        <f t="shared" si="40"/>
        <v>0</v>
      </c>
      <c r="D58" s="23"/>
      <c r="E58" s="50">
        <f t="shared" si="41"/>
        <v>0</v>
      </c>
      <c r="F58" s="23"/>
      <c r="G58" s="16">
        <f t="shared" si="42"/>
        <v>0</v>
      </c>
      <c r="H58" s="24"/>
      <c r="I58" s="17"/>
      <c r="J58" s="17"/>
      <c r="K58" s="14">
        <f t="shared" si="43"/>
        <v>0</v>
      </c>
      <c r="L58" s="18">
        <f t="shared" si="44"/>
        <v>0</v>
      </c>
      <c r="M58" s="51">
        <f t="shared" si="46"/>
        <v>0</v>
      </c>
      <c r="N58" s="229"/>
      <c r="O58" s="230"/>
      <c r="P58" s="230"/>
      <c r="Q58" s="231">
        <f t="shared" si="45"/>
        <v>0</v>
      </c>
      <c r="R58" s="115"/>
      <c r="S58" s="52"/>
    </row>
    <row r="59" spans="1:19" ht="13" x14ac:dyDescent="0.3">
      <c r="A59" s="71"/>
      <c r="B59" s="22"/>
      <c r="C59" s="17">
        <f t="shared" si="40"/>
        <v>0</v>
      </c>
      <c r="D59" s="23"/>
      <c r="E59" s="50">
        <f t="shared" si="41"/>
        <v>0</v>
      </c>
      <c r="F59" s="23"/>
      <c r="G59" s="16">
        <f t="shared" si="42"/>
        <v>0</v>
      </c>
      <c r="H59" s="24"/>
      <c r="I59" s="17"/>
      <c r="J59" s="17"/>
      <c r="K59" s="14">
        <f t="shared" si="43"/>
        <v>0</v>
      </c>
      <c r="L59" s="18">
        <f t="shared" si="44"/>
        <v>0</v>
      </c>
      <c r="M59" s="51">
        <f t="shared" si="46"/>
        <v>0</v>
      </c>
      <c r="N59" s="229"/>
      <c r="O59" s="230"/>
      <c r="P59" s="230"/>
      <c r="Q59" s="231">
        <f t="shared" si="45"/>
        <v>0</v>
      </c>
      <c r="R59" s="115"/>
      <c r="S59" s="52"/>
    </row>
    <row r="60" spans="1:19" ht="13" x14ac:dyDescent="0.3">
      <c r="A60" s="71"/>
      <c r="B60" s="22"/>
      <c r="C60" s="17">
        <f t="shared" si="40"/>
        <v>0</v>
      </c>
      <c r="D60" s="23"/>
      <c r="E60" s="50">
        <f t="shared" si="41"/>
        <v>0</v>
      </c>
      <c r="F60" s="23"/>
      <c r="G60" s="16">
        <f t="shared" si="42"/>
        <v>0</v>
      </c>
      <c r="H60" s="24"/>
      <c r="I60" s="17"/>
      <c r="J60" s="17"/>
      <c r="K60" s="14">
        <f t="shared" si="43"/>
        <v>0</v>
      </c>
      <c r="L60" s="18">
        <f t="shared" si="44"/>
        <v>0</v>
      </c>
      <c r="M60" s="51">
        <f t="shared" si="46"/>
        <v>0</v>
      </c>
      <c r="N60" s="229"/>
      <c r="O60" s="230"/>
      <c r="P60" s="230"/>
      <c r="Q60" s="231">
        <f t="shared" si="45"/>
        <v>0</v>
      </c>
      <c r="R60" s="115"/>
      <c r="S60" s="52"/>
    </row>
    <row r="61" spans="1:19" ht="13" x14ac:dyDescent="0.3">
      <c r="A61" s="69"/>
      <c r="B61" s="22"/>
      <c r="C61" s="17">
        <f t="shared" si="40"/>
        <v>0</v>
      </c>
      <c r="D61" s="23"/>
      <c r="E61" s="50">
        <f t="shared" si="41"/>
        <v>0</v>
      </c>
      <c r="F61" s="23"/>
      <c r="G61" s="16">
        <f t="shared" si="42"/>
        <v>0</v>
      </c>
      <c r="H61" s="24"/>
      <c r="I61" s="17"/>
      <c r="J61" s="17"/>
      <c r="K61" s="14">
        <f t="shared" si="43"/>
        <v>0</v>
      </c>
      <c r="L61" s="18">
        <f t="shared" si="44"/>
        <v>0</v>
      </c>
      <c r="M61" s="51">
        <f t="shared" si="46"/>
        <v>0</v>
      </c>
      <c r="N61" s="229"/>
      <c r="O61" s="230"/>
      <c r="P61" s="230"/>
      <c r="Q61" s="231">
        <f t="shared" si="45"/>
        <v>0</v>
      </c>
      <c r="R61" s="115"/>
      <c r="S61" s="52"/>
    </row>
    <row r="62" spans="1:19" ht="13" x14ac:dyDescent="0.3">
      <c r="A62" s="70"/>
      <c r="B62" s="22"/>
      <c r="C62" s="17">
        <f t="shared" si="40"/>
        <v>0</v>
      </c>
      <c r="D62" s="23"/>
      <c r="E62" s="50">
        <f t="shared" si="41"/>
        <v>0</v>
      </c>
      <c r="F62" s="23"/>
      <c r="G62" s="16">
        <f t="shared" si="42"/>
        <v>0</v>
      </c>
      <c r="H62" s="24"/>
      <c r="I62" s="17"/>
      <c r="J62" s="17"/>
      <c r="K62" s="14">
        <f t="shared" si="43"/>
        <v>0</v>
      </c>
      <c r="L62" s="18">
        <f t="shared" si="44"/>
        <v>0</v>
      </c>
      <c r="M62" s="51">
        <f t="shared" si="46"/>
        <v>0</v>
      </c>
      <c r="N62" s="229"/>
      <c r="O62" s="230"/>
      <c r="P62" s="230"/>
      <c r="Q62" s="231">
        <f t="shared" si="45"/>
        <v>0</v>
      </c>
      <c r="R62" s="115"/>
      <c r="S62" s="52"/>
    </row>
    <row r="63" spans="1:19" ht="13" x14ac:dyDescent="0.3">
      <c r="A63" s="69"/>
      <c r="B63" s="22"/>
      <c r="C63" s="17">
        <f t="shared" si="40"/>
        <v>0</v>
      </c>
      <c r="D63" s="23"/>
      <c r="E63" s="50">
        <f t="shared" si="41"/>
        <v>0</v>
      </c>
      <c r="F63" s="23"/>
      <c r="G63" s="16">
        <f t="shared" si="42"/>
        <v>0</v>
      </c>
      <c r="H63" s="24"/>
      <c r="I63" s="17"/>
      <c r="J63" s="17"/>
      <c r="K63" s="14">
        <f t="shared" si="43"/>
        <v>0</v>
      </c>
      <c r="L63" s="18">
        <f t="shared" si="44"/>
        <v>0</v>
      </c>
      <c r="M63" s="51">
        <f t="shared" si="46"/>
        <v>0</v>
      </c>
      <c r="N63" s="229"/>
      <c r="O63" s="230"/>
      <c r="P63" s="230"/>
      <c r="Q63" s="231">
        <f t="shared" si="45"/>
        <v>0</v>
      </c>
      <c r="R63" s="115"/>
      <c r="S63" s="52"/>
    </row>
    <row r="64" spans="1:19" ht="13" x14ac:dyDescent="0.3">
      <c r="A64" s="70"/>
      <c r="B64" s="22"/>
      <c r="C64" s="17">
        <f t="shared" si="40"/>
        <v>0</v>
      </c>
      <c r="D64" s="23"/>
      <c r="E64" s="50">
        <f t="shared" si="41"/>
        <v>0</v>
      </c>
      <c r="F64" s="23"/>
      <c r="G64" s="16">
        <f t="shared" si="42"/>
        <v>0</v>
      </c>
      <c r="H64" s="24"/>
      <c r="I64" s="17"/>
      <c r="J64" s="17"/>
      <c r="K64" s="14">
        <f t="shared" si="43"/>
        <v>0</v>
      </c>
      <c r="L64" s="18">
        <f t="shared" si="44"/>
        <v>0</v>
      </c>
      <c r="M64" s="51">
        <f t="shared" si="46"/>
        <v>0</v>
      </c>
      <c r="N64" s="229"/>
      <c r="O64" s="230"/>
      <c r="P64" s="230"/>
      <c r="Q64" s="231">
        <f t="shared" si="45"/>
        <v>0</v>
      </c>
      <c r="R64" s="115"/>
      <c r="S64" s="52"/>
    </row>
    <row r="65" spans="1:19" ht="13" x14ac:dyDescent="0.3">
      <c r="A65" s="69"/>
      <c r="B65" s="22"/>
      <c r="C65" s="17">
        <f t="shared" si="40"/>
        <v>0</v>
      </c>
      <c r="D65" s="23"/>
      <c r="E65" s="50">
        <f t="shared" si="41"/>
        <v>0</v>
      </c>
      <c r="F65" s="23"/>
      <c r="G65" s="16">
        <f t="shared" si="42"/>
        <v>0</v>
      </c>
      <c r="H65" s="24"/>
      <c r="I65" s="17"/>
      <c r="J65" s="17"/>
      <c r="K65" s="14">
        <f t="shared" si="43"/>
        <v>0</v>
      </c>
      <c r="L65" s="18">
        <f t="shared" si="44"/>
        <v>0</v>
      </c>
      <c r="M65" s="51">
        <f t="shared" si="46"/>
        <v>0</v>
      </c>
      <c r="N65" s="229"/>
      <c r="O65" s="230"/>
      <c r="P65" s="230"/>
      <c r="Q65" s="231">
        <f t="shared" si="45"/>
        <v>0</v>
      </c>
      <c r="R65" s="115"/>
      <c r="S65" s="52"/>
    </row>
    <row r="66" spans="1:19" ht="13" x14ac:dyDescent="0.3">
      <c r="A66" s="70"/>
      <c r="B66" s="22"/>
      <c r="C66" s="17">
        <f t="shared" si="40"/>
        <v>0</v>
      </c>
      <c r="D66" s="23"/>
      <c r="E66" s="50">
        <f t="shared" si="41"/>
        <v>0</v>
      </c>
      <c r="F66" s="23"/>
      <c r="G66" s="16">
        <f t="shared" si="42"/>
        <v>0</v>
      </c>
      <c r="H66" s="24"/>
      <c r="I66" s="17"/>
      <c r="J66" s="17"/>
      <c r="K66" s="14">
        <f t="shared" si="43"/>
        <v>0</v>
      </c>
      <c r="L66" s="18">
        <f t="shared" si="44"/>
        <v>0</v>
      </c>
      <c r="M66" s="51">
        <f t="shared" si="46"/>
        <v>0</v>
      </c>
      <c r="N66" s="229"/>
      <c r="O66" s="230"/>
      <c r="P66" s="230"/>
      <c r="Q66" s="231">
        <f t="shared" si="45"/>
        <v>0</v>
      </c>
      <c r="R66" s="115"/>
      <c r="S66" s="52"/>
    </row>
    <row r="67" spans="1:19" ht="13" x14ac:dyDescent="0.3">
      <c r="A67" s="69"/>
      <c r="B67" s="22"/>
      <c r="C67" s="17">
        <f t="shared" si="40"/>
        <v>0</v>
      </c>
      <c r="D67" s="23"/>
      <c r="E67" s="50">
        <f t="shared" si="41"/>
        <v>0</v>
      </c>
      <c r="F67" s="23"/>
      <c r="G67" s="16">
        <f t="shared" si="42"/>
        <v>0</v>
      </c>
      <c r="H67" s="24"/>
      <c r="I67" s="17"/>
      <c r="J67" s="17"/>
      <c r="K67" s="14">
        <f t="shared" si="43"/>
        <v>0</v>
      </c>
      <c r="L67" s="18">
        <f t="shared" si="44"/>
        <v>0</v>
      </c>
      <c r="M67" s="51">
        <f t="shared" si="46"/>
        <v>0</v>
      </c>
      <c r="N67" s="229"/>
      <c r="O67" s="230"/>
      <c r="P67" s="230"/>
      <c r="Q67" s="231">
        <f t="shared" si="45"/>
        <v>0</v>
      </c>
      <c r="R67" s="115"/>
      <c r="S67" s="52"/>
    </row>
    <row r="68" spans="1:19" ht="13" x14ac:dyDescent="0.3">
      <c r="A68" s="70"/>
      <c r="B68" s="22"/>
      <c r="C68" s="17">
        <f t="shared" si="40"/>
        <v>0</v>
      </c>
      <c r="D68" s="23"/>
      <c r="E68" s="50">
        <f t="shared" si="41"/>
        <v>0</v>
      </c>
      <c r="F68" s="23"/>
      <c r="G68" s="16">
        <f t="shared" si="42"/>
        <v>0</v>
      </c>
      <c r="H68" s="24"/>
      <c r="I68" s="17"/>
      <c r="J68" s="17"/>
      <c r="K68" s="14">
        <f t="shared" si="43"/>
        <v>0</v>
      </c>
      <c r="L68" s="18">
        <f t="shared" si="44"/>
        <v>0</v>
      </c>
      <c r="M68" s="51">
        <f t="shared" si="46"/>
        <v>0</v>
      </c>
      <c r="N68" s="229"/>
      <c r="O68" s="230"/>
      <c r="P68" s="230"/>
      <c r="Q68" s="231">
        <f t="shared" si="45"/>
        <v>0</v>
      </c>
      <c r="R68" s="115"/>
      <c r="S68" s="52"/>
    </row>
    <row r="69" spans="1:19" ht="13" x14ac:dyDescent="0.3">
      <c r="A69" s="69"/>
      <c r="B69" s="22"/>
      <c r="C69" s="17">
        <f t="shared" si="40"/>
        <v>0</v>
      </c>
      <c r="D69" s="23"/>
      <c r="E69" s="50">
        <f t="shared" si="41"/>
        <v>0</v>
      </c>
      <c r="F69" s="23"/>
      <c r="G69" s="16">
        <f t="shared" si="42"/>
        <v>0</v>
      </c>
      <c r="H69" s="24"/>
      <c r="I69" s="17"/>
      <c r="J69" s="17"/>
      <c r="K69" s="14">
        <f t="shared" si="43"/>
        <v>0</v>
      </c>
      <c r="L69" s="18">
        <f t="shared" si="44"/>
        <v>0</v>
      </c>
      <c r="M69" s="51">
        <f t="shared" si="46"/>
        <v>0</v>
      </c>
      <c r="N69" s="229"/>
      <c r="O69" s="230"/>
      <c r="P69" s="230"/>
      <c r="Q69" s="231">
        <f t="shared" si="45"/>
        <v>0</v>
      </c>
      <c r="R69" s="115"/>
      <c r="S69" s="52"/>
    </row>
    <row r="70" spans="1:19" ht="13" x14ac:dyDescent="0.3">
      <c r="A70" s="70"/>
      <c r="B70" s="22"/>
      <c r="C70" s="17">
        <f t="shared" si="40"/>
        <v>0</v>
      </c>
      <c r="D70" s="23"/>
      <c r="E70" s="50">
        <f t="shared" si="41"/>
        <v>0</v>
      </c>
      <c r="F70" s="23"/>
      <c r="G70" s="16">
        <f t="shared" si="42"/>
        <v>0</v>
      </c>
      <c r="H70" s="24"/>
      <c r="I70" s="17"/>
      <c r="J70" s="17"/>
      <c r="K70" s="14">
        <f t="shared" si="43"/>
        <v>0</v>
      </c>
      <c r="L70" s="18">
        <f t="shared" si="44"/>
        <v>0</v>
      </c>
      <c r="M70" s="51">
        <f t="shared" si="46"/>
        <v>0</v>
      </c>
      <c r="N70" s="229"/>
      <c r="O70" s="230"/>
      <c r="P70" s="230"/>
      <c r="Q70" s="231">
        <f t="shared" si="45"/>
        <v>0</v>
      </c>
      <c r="R70" s="115"/>
      <c r="S70" s="52"/>
    </row>
    <row r="71" spans="1:19" ht="13" x14ac:dyDescent="0.3">
      <c r="A71" s="53"/>
      <c r="B71" s="22"/>
      <c r="C71" s="17">
        <f t="shared" si="40"/>
        <v>0</v>
      </c>
      <c r="D71" s="23"/>
      <c r="E71" s="50">
        <f t="shared" si="41"/>
        <v>0</v>
      </c>
      <c r="F71" s="23"/>
      <c r="G71" s="16">
        <f t="shared" si="42"/>
        <v>0</v>
      </c>
      <c r="H71" s="24"/>
      <c r="I71" s="17"/>
      <c r="J71" s="17"/>
      <c r="K71" s="14">
        <f t="shared" si="43"/>
        <v>0</v>
      </c>
      <c r="L71" s="18">
        <f t="shared" si="44"/>
        <v>0</v>
      </c>
      <c r="M71" s="51">
        <f t="shared" si="46"/>
        <v>0</v>
      </c>
      <c r="N71" s="229"/>
      <c r="O71" s="230"/>
      <c r="P71" s="230"/>
      <c r="Q71" s="231">
        <f t="shared" si="45"/>
        <v>0</v>
      </c>
      <c r="R71" s="115"/>
      <c r="S71" s="52"/>
    </row>
    <row r="72" spans="1:19" ht="13" x14ac:dyDescent="0.3">
      <c r="A72" s="21"/>
      <c r="B72" s="22"/>
      <c r="C72" s="17">
        <f t="shared" si="40"/>
        <v>0</v>
      </c>
      <c r="D72" s="23"/>
      <c r="E72" s="50">
        <f t="shared" si="41"/>
        <v>0</v>
      </c>
      <c r="F72" s="23"/>
      <c r="G72" s="16">
        <f t="shared" si="42"/>
        <v>0</v>
      </c>
      <c r="H72" s="24"/>
      <c r="I72" s="17"/>
      <c r="J72" s="17"/>
      <c r="K72" s="14">
        <f t="shared" si="43"/>
        <v>0</v>
      </c>
      <c r="L72" s="18">
        <f t="shared" si="44"/>
        <v>0</v>
      </c>
      <c r="M72" s="51">
        <f t="shared" si="46"/>
        <v>0</v>
      </c>
      <c r="N72" s="229"/>
      <c r="O72" s="230"/>
      <c r="P72" s="230"/>
      <c r="Q72" s="231">
        <f t="shared" si="45"/>
        <v>0</v>
      </c>
      <c r="R72" s="115"/>
      <c r="S72" s="52"/>
    </row>
    <row r="73" spans="1:19" ht="13" x14ac:dyDescent="0.3">
      <c r="A73" s="21"/>
      <c r="B73" s="22"/>
      <c r="C73" s="17">
        <f t="shared" si="40"/>
        <v>0</v>
      </c>
      <c r="D73" s="23"/>
      <c r="E73" s="50">
        <f t="shared" si="41"/>
        <v>0</v>
      </c>
      <c r="F73" s="23"/>
      <c r="G73" s="16">
        <f t="shared" si="42"/>
        <v>0</v>
      </c>
      <c r="H73" s="24"/>
      <c r="I73" s="17"/>
      <c r="J73" s="17"/>
      <c r="K73" s="14">
        <f t="shared" si="43"/>
        <v>0</v>
      </c>
      <c r="L73" s="18">
        <f t="shared" si="44"/>
        <v>0</v>
      </c>
      <c r="M73" s="51">
        <f t="shared" si="46"/>
        <v>0</v>
      </c>
      <c r="N73" s="229"/>
      <c r="O73" s="230"/>
      <c r="P73" s="230"/>
      <c r="Q73" s="231">
        <f t="shared" si="45"/>
        <v>0</v>
      </c>
      <c r="R73" s="115"/>
      <c r="S73" s="52"/>
    </row>
    <row r="74" spans="1:19" ht="13" x14ac:dyDescent="0.3">
      <c r="A74" s="21"/>
      <c r="B74" s="22"/>
      <c r="C74" s="17">
        <f t="shared" si="40"/>
        <v>0</v>
      </c>
      <c r="D74" s="23"/>
      <c r="E74" s="50">
        <f t="shared" si="41"/>
        <v>0</v>
      </c>
      <c r="F74" s="23"/>
      <c r="G74" s="16">
        <f t="shared" si="42"/>
        <v>0</v>
      </c>
      <c r="H74" s="24"/>
      <c r="I74" s="17"/>
      <c r="J74" s="17"/>
      <c r="K74" s="14">
        <f t="shared" si="43"/>
        <v>0</v>
      </c>
      <c r="L74" s="18">
        <f t="shared" si="44"/>
        <v>0</v>
      </c>
      <c r="M74" s="51">
        <f t="shared" si="46"/>
        <v>0</v>
      </c>
      <c r="N74" s="229"/>
      <c r="O74" s="230"/>
      <c r="P74" s="230"/>
      <c r="Q74" s="231">
        <f t="shared" si="45"/>
        <v>0</v>
      </c>
      <c r="R74" s="115"/>
      <c r="S74" s="52"/>
    </row>
    <row r="75" spans="1:19" ht="13" x14ac:dyDescent="0.3">
      <c r="A75" s="21"/>
      <c r="B75" s="22"/>
      <c r="C75" s="17">
        <f t="shared" si="40"/>
        <v>0</v>
      </c>
      <c r="D75" s="23"/>
      <c r="E75" s="50">
        <f t="shared" si="41"/>
        <v>0</v>
      </c>
      <c r="F75" s="23"/>
      <c r="G75" s="16">
        <f t="shared" si="42"/>
        <v>0</v>
      </c>
      <c r="H75" s="24"/>
      <c r="I75" s="17"/>
      <c r="J75" s="17"/>
      <c r="K75" s="14">
        <f t="shared" si="43"/>
        <v>0</v>
      </c>
      <c r="L75" s="18">
        <f t="shared" si="44"/>
        <v>0</v>
      </c>
      <c r="M75" s="51">
        <f t="shared" si="46"/>
        <v>0</v>
      </c>
      <c r="N75" s="229"/>
      <c r="O75" s="230"/>
      <c r="P75" s="230"/>
      <c r="Q75" s="231">
        <f t="shared" si="45"/>
        <v>0</v>
      </c>
      <c r="R75" s="115"/>
      <c r="S75" s="52"/>
    </row>
    <row r="76" spans="1:19" ht="13" x14ac:dyDescent="0.3">
      <c r="A76" s="21"/>
      <c r="B76" s="22"/>
      <c r="C76" s="17">
        <f t="shared" si="40"/>
        <v>0</v>
      </c>
      <c r="D76" s="23"/>
      <c r="E76" s="50">
        <f t="shared" si="41"/>
        <v>0</v>
      </c>
      <c r="F76" s="23"/>
      <c r="G76" s="16">
        <f t="shared" si="42"/>
        <v>0</v>
      </c>
      <c r="H76" s="24"/>
      <c r="I76" s="17"/>
      <c r="J76" s="17"/>
      <c r="K76" s="14">
        <f t="shared" si="43"/>
        <v>0</v>
      </c>
      <c r="L76" s="18">
        <f t="shared" si="44"/>
        <v>0</v>
      </c>
      <c r="M76" s="51">
        <f t="shared" si="46"/>
        <v>0</v>
      </c>
      <c r="N76" s="229"/>
      <c r="O76" s="230"/>
      <c r="P76" s="230"/>
      <c r="Q76" s="231">
        <f t="shared" si="45"/>
        <v>0</v>
      </c>
      <c r="R76" s="115"/>
      <c r="S76" s="52"/>
    </row>
    <row r="77" spans="1:19" ht="13" x14ac:dyDescent="0.3">
      <c r="A77" s="21"/>
      <c r="B77" s="22"/>
      <c r="C77" s="17">
        <f t="shared" si="40"/>
        <v>0</v>
      </c>
      <c r="D77" s="23"/>
      <c r="E77" s="50">
        <f t="shared" si="41"/>
        <v>0</v>
      </c>
      <c r="F77" s="23"/>
      <c r="G77" s="16">
        <f t="shared" si="42"/>
        <v>0</v>
      </c>
      <c r="H77" s="24"/>
      <c r="I77" s="17"/>
      <c r="J77" s="17"/>
      <c r="K77" s="14">
        <f t="shared" si="43"/>
        <v>0</v>
      </c>
      <c r="L77" s="18">
        <f t="shared" si="44"/>
        <v>0</v>
      </c>
      <c r="M77" s="51">
        <f t="shared" si="46"/>
        <v>0</v>
      </c>
      <c r="N77" s="229"/>
      <c r="O77" s="230"/>
      <c r="P77" s="230"/>
      <c r="Q77" s="231">
        <f t="shared" si="45"/>
        <v>0</v>
      </c>
      <c r="R77" s="115"/>
      <c r="S77" s="52"/>
    </row>
    <row r="78" spans="1:19" ht="13" x14ac:dyDescent="0.3">
      <c r="A78" s="21"/>
      <c r="B78" s="22"/>
      <c r="C78" s="17">
        <f t="shared" si="40"/>
        <v>0</v>
      </c>
      <c r="D78" s="23"/>
      <c r="E78" s="50">
        <f t="shared" si="41"/>
        <v>0</v>
      </c>
      <c r="F78" s="23"/>
      <c r="G78" s="16">
        <f t="shared" si="42"/>
        <v>0</v>
      </c>
      <c r="H78" s="24"/>
      <c r="I78" s="17"/>
      <c r="J78" s="17"/>
      <c r="K78" s="14">
        <f t="shared" si="43"/>
        <v>0</v>
      </c>
      <c r="L78" s="18">
        <f t="shared" si="44"/>
        <v>0</v>
      </c>
      <c r="M78" s="51">
        <f t="shared" si="46"/>
        <v>0</v>
      </c>
      <c r="N78" s="229"/>
      <c r="O78" s="230"/>
      <c r="P78" s="230"/>
      <c r="Q78" s="231">
        <f t="shared" si="45"/>
        <v>0</v>
      </c>
      <c r="R78" s="115"/>
      <c r="S78" s="52"/>
    </row>
    <row r="79" spans="1:19" ht="13" x14ac:dyDescent="0.3">
      <c r="A79" s="21"/>
      <c r="B79" s="22"/>
      <c r="C79" s="17">
        <f t="shared" si="40"/>
        <v>0</v>
      </c>
      <c r="D79" s="23"/>
      <c r="E79" s="50">
        <f t="shared" si="41"/>
        <v>0</v>
      </c>
      <c r="F79" s="23"/>
      <c r="G79" s="16">
        <f t="shared" si="42"/>
        <v>0</v>
      </c>
      <c r="H79" s="24"/>
      <c r="I79" s="17"/>
      <c r="J79" s="17"/>
      <c r="K79" s="14">
        <f t="shared" si="43"/>
        <v>0</v>
      </c>
      <c r="L79" s="18">
        <f t="shared" si="44"/>
        <v>0</v>
      </c>
      <c r="M79" s="51">
        <f t="shared" si="46"/>
        <v>0</v>
      </c>
      <c r="N79" s="229"/>
      <c r="O79" s="230"/>
      <c r="P79" s="230"/>
      <c r="Q79" s="231">
        <f t="shared" si="45"/>
        <v>0</v>
      </c>
      <c r="R79" s="115"/>
      <c r="S79" s="52"/>
    </row>
    <row r="80" spans="1:19" ht="13" x14ac:dyDescent="0.3">
      <c r="A80" s="21"/>
      <c r="B80" s="22"/>
      <c r="C80" s="17">
        <f t="shared" si="40"/>
        <v>0</v>
      </c>
      <c r="D80" s="23"/>
      <c r="E80" s="50">
        <f t="shared" si="41"/>
        <v>0</v>
      </c>
      <c r="F80" s="23"/>
      <c r="G80" s="16">
        <f t="shared" si="42"/>
        <v>0</v>
      </c>
      <c r="H80" s="24"/>
      <c r="I80" s="17"/>
      <c r="J80" s="17"/>
      <c r="K80" s="14">
        <f t="shared" si="43"/>
        <v>0</v>
      </c>
      <c r="L80" s="18">
        <f t="shared" si="44"/>
        <v>0</v>
      </c>
      <c r="M80" s="51">
        <f t="shared" si="46"/>
        <v>0</v>
      </c>
      <c r="N80" s="229"/>
      <c r="O80" s="230"/>
      <c r="P80" s="230"/>
      <c r="Q80" s="231">
        <f t="shared" si="45"/>
        <v>0</v>
      </c>
      <c r="R80" s="115"/>
      <c r="S80" s="52"/>
    </row>
    <row r="81" spans="1:19" ht="13" x14ac:dyDescent="0.3">
      <c r="A81" s="21"/>
      <c r="B81" s="22"/>
      <c r="C81" s="17">
        <f t="shared" si="40"/>
        <v>0</v>
      </c>
      <c r="D81" s="23"/>
      <c r="E81" s="50">
        <f t="shared" si="41"/>
        <v>0</v>
      </c>
      <c r="F81" s="23"/>
      <c r="G81" s="16">
        <f t="shared" si="42"/>
        <v>0</v>
      </c>
      <c r="H81" s="24"/>
      <c r="I81" s="17"/>
      <c r="J81" s="17"/>
      <c r="K81" s="14">
        <f t="shared" si="43"/>
        <v>0</v>
      </c>
      <c r="L81" s="18">
        <f t="shared" si="44"/>
        <v>0</v>
      </c>
      <c r="M81" s="51">
        <f t="shared" si="46"/>
        <v>0</v>
      </c>
      <c r="N81" s="229"/>
      <c r="O81" s="230"/>
      <c r="P81" s="230"/>
      <c r="Q81" s="231">
        <f t="shared" si="45"/>
        <v>0</v>
      </c>
      <c r="R81" s="115"/>
      <c r="S81" s="52"/>
    </row>
    <row r="82" spans="1:19" ht="13" x14ac:dyDescent="0.3">
      <c r="A82" s="21"/>
      <c r="B82" s="22"/>
      <c r="C82" s="17">
        <f t="shared" si="40"/>
        <v>0</v>
      </c>
      <c r="D82" s="23"/>
      <c r="E82" s="50">
        <f t="shared" si="41"/>
        <v>0</v>
      </c>
      <c r="F82" s="23"/>
      <c r="G82" s="16">
        <f t="shared" si="42"/>
        <v>0</v>
      </c>
      <c r="H82" s="24"/>
      <c r="I82" s="17"/>
      <c r="J82" s="17"/>
      <c r="K82" s="14">
        <f t="shared" si="43"/>
        <v>0</v>
      </c>
      <c r="L82" s="18">
        <f t="shared" si="44"/>
        <v>0</v>
      </c>
      <c r="M82" s="51">
        <f t="shared" si="46"/>
        <v>0</v>
      </c>
      <c r="N82" s="229"/>
      <c r="O82" s="230"/>
      <c r="P82" s="230"/>
      <c r="Q82" s="231">
        <f t="shared" si="45"/>
        <v>0</v>
      </c>
      <c r="R82" s="115"/>
      <c r="S82" s="52"/>
    </row>
    <row r="83" spans="1:19" ht="13" x14ac:dyDescent="0.3">
      <c r="A83" s="21"/>
      <c r="B83" s="22"/>
      <c r="C83" s="17">
        <f t="shared" si="40"/>
        <v>0</v>
      </c>
      <c r="D83" s="23"/>
      <c r="E83" s="50">
        <f t="shared" si="41"/>
        <v>0</v>
      </c>
      <c r="F83" s="23"/>
      <c r="G83" s="16">
        <f t="shared" si="42"/>
        <v>0</v>
      </c>
      <c r="H83" s="24"/>
      <c r="I83" s="17"/>
      <c r="J83" s="17"/>
      <c r="K83" s="14">
        <f t="shared" si="43"/>
        <v>0</v>
      </c>
      <c r="L83" s="18">
        <f t="shared" si="44"/>
        <v>0</v>
      </c>
      <c r="M83" s="51">
        <f t="shared" si="46"/>
        <v>0</v>
      </c>
      <c r="N83" s="229"/>
      <c r="O83" s="230"/>
      <c r="P83" s="230"/>
      <c r="Q83" s="231">
        <f t="shared" si="45"/>
        <v>0</v>
      </c>
      <c r="R83" s="115"/>
      <c r="S83" s="52"/>
    </row>
    <row r="84" spans="1:19" ht="13" x14ac:dyDescent="0.3">
      <c r="A84" s="21"/>
      <c r="B84" s="22"/>
      <c r="C84" s="17">
        <f t="shared" si="40"/>
        <v>0</v>
      </c>
      <c r="D84" s="23"/>
      <c r="E84" s="50">
        <f t="shared" si="41"/>
        <v>0</v>
      </c>
      <c r="F84" s="23"/>
      <c r="G84" s="16">
        <f t="shared" si="42"/>
        <v>0</v>
      </c>
      <c r="H84" s="24"/>
      <c r="I84" s="17"/>
      <c r="J84" s="17"/>
      <c r="K84" s="14">
        <f t="shared" si="43"/>
        <v>0</v>
      </c>
      <c r="L84" s="18">
        <f t="shared" si="44"/>
        <v>0</v>
      </c>
      <c r="M84" s="51">
        <f t="shared" si="46"/>
        <v>0</v>
      </c>
      <c r="N84" s="229"/>
      <c r="O84" s="230"/>
      <c r="P84" s="230"/>
      <c r="Q84" s="231">
        <f t="shared" si="45"/>
        <v>0</v>
      </c>
      <c r="R84" s="115"/>
      <c r="S84" s="52"/>
    </row>
    <row r="85" spans="1:19" ht="13" x14ac:dyDescent="0.3">
      <c r="A85" s="21"/>
      <c r="B85" s="22"/>
      <c r="C85" s="17">
        <f t="shared" si="40"/>
        <v>0</v>
      </c>
      <c r="D85" s="23"/>
      <c r="E85" s="50">
        <f t="shared" si="41"/>
        <v>0</v>
      </c>
      <c r="F85" s="23"/>
      <c r="G85" s="16">
        <f t="shared" si="42"/>
        <v>0</v>
      </c>
      <c r="H85" s="24"/>
      <c r="I85" s="17"/>
      <c r="J85" s="17"/>
      <c r="K85" s="14">
        <f t="shared" si="43"/>
        <v>0</v>
      </c>
      <c r="L85" s="18">
        <f t="shared" si="44"/>
        <v>0</v>
      </c>
      <c r="M85" s="51">
        <f t="shared" si="46"/>
        <v>0</v>
      </c>
      <c r="N85" s="229"/>
      <c r="O85" s="230"/>
      <c r="P85" s="230"/>
      <c r="Q85" s="231">
        <f t="shared" si="45"/>
        <v>0</v>
      </c>
      <c r="R85" s="115"/>
      <c r="S85" s="52"/>
    </row>
    <row r="86" spans="1:19" ht="13" x14ac:dyDescent="0.3">
      <c r="A86" s="21"/>
      <c r="B86" s="22"/>
      <c r="C86" s="17">
        <f t="shared" si="40"/>
        <v>0</v>
      </c>
      <c r="D86" s="23"/>
      <c r="E86" s="50">
        <f t="shared" si="41"/>
        <v>0</v>
      </c>
      <c r="F86" s="23"/>
      <c r="G86" s="16">
        <f t="shared" si="42"/>
        <v>0</v>
      </c>
      <c r="H86" s="24"/>
      <c r="I86" s="17"/>
      <c r="J86" s="17"/>
      <c r="K86" s="14">
        <f t="shared" si="43"/>
        <v>0</v>
      </c>
      <c r="L86" s="18">
        <f t="shared" si="44"/>
        <v>0</v>
      </c>
      <c r="M86" s="51">
        <f t="shared" si="46"/>
        <v>0</v>
      </c>
      <c r="N86" s="229"/>
      <c r="O86" s="230"/>
      <c r="P86" s="230"/>
      <c r="Q86" s="231">
        <f t="shared" si="45"/>
        <v>0</v>
      </c>
      <c r="R86" s="115"/>
      <c r="S86" s="52"/>
    </row>
    <row r="87" spans="1:19" ht="13" x14ac:dyDescent="0.3">
      <c r="A87" s="21"/>
      <c r="B87" s="22"/>
      <c r="C87" s="17">
        <f t="shared" si="40"/>
        <v>0</v>
      </c>
      <c r="D87" s="23"/>
      <c r="E87" s="50">
        <f t="shared" si="41"/>
        <v>0</v>
      </c>
      <c r="F87" s="23"/>
      <c r="G87" s="16">
        <f t="shared" si="42"/>
        <v>0</v>
      </c>
      <c r="H87" s="24"/>
      <c r="I87" s="17"/>
      <c r="J87" s="17"/>
      <c r="K87" s="14">
        <f t="shared" si="43"/>
        <v>0</v>
      </c>
      <c r="L87" s="18">
        <f t="shared" si="44"/>
        <v>0</v>
      </c>
      <c r="M87" s="51">
        <f t="shared" si="46"/>
        <v>0</v>
      </c>
      <c r="N87" s="229"/>
      <c r="O87" s="230"/>
      <c r="P87" s="230"/>
      <c r="Q87" s="231">
        <f t="shared" si="45"/>
        <v>0</v>
      </c>
      <c r="R87" s="115"/>
      <c r="S87" s="52"/>
    </row>
    <row r="88" spans="1:19" ht="13" x14ac:dyDescent="0.3">
      <c r="A88" s="21"/>
      <c r="B88" s="22"/>
      <c r="C88" s="17">
        <f t="shared" si="40"/>
        <v>0</v>
      </c>
      <c r="D88" s="23"/>
      <c r="E88" s="50">
        <f t="shared" si="41"/>
        <v>0</v>
      </c>
      <c r="F88" s="23"/>
      <c r="G88" s="16">
        <f t="shared" si="42"/>
        <v>0</v>
      </c>
      <c r="H88" s="24"/>
      <c r="I88" s="17"/>
      <c r="J88" s="17"/>
      <c r="K88" s="14">
        <f t="shared" si="43"/>
        <v>0</v>
      </c>
      <c r="L88" s="18">
        <f t="shared" si="44"/>
        <v>0</v>
      </c>
      <c r="M88" s="51">
        <f t="shared" si="46"/>
        <v>0</v>
      </c>
      <c r="N88" s="229"/>
      <c r="O88" s="230"/>
      <c r="P88" s="230"/>
      <c r="Q88" s="231">
        <f t="shared" si="45"/>
        <v>0</v>
      </c>
      <c r="R88" s="115"/>
      <c r="S88" s="52"/>
    </row>
    <row r="89" spans="1:19" ht="13" x14ac:dyDescent="0.3">
      <c r="A89" s="21"/>
      <c r="B89" s="22"/>
      <c r="C89" s="17">
        <f t="shared" si="40"/>
        <v>0</v>
      </c>
      <c r="D89" s="23"/>
      <c r="E89" s="50">
        <f t="shared" si="41"/>
        <v>0</v>
      </c>
      <c r="F89" s="23"/>
      <c r="G89" s="16">
        <f t="shared" si="42"/>
        <v>0</v>
      </c>
      <c r="H89" s="24"/>
      <c r="I89" s="17"/>
      <c r="J89" s="17"/>
      <c r="K89" s="14">
        <f t="shared" si="43"/>
        <v>0</v>
      </c>
      <c r="L89" s="18">
        <f t="shared" si="44"/>
        <v>0</v>
      </c>
      <c r="M89" s="51">
        <f t="shared" si="46"/>
        <v>0</v>
      </c>
      <c r="N89" s="229"/>
      <c r="O89" s="230"/>
      <c r="P89" s="230"/>
      <c r="Q89" s="231">
        <f t="shared" si="45"/>
        <v>0</v>
      </c>
      <c r="R89" s="115"/>
      <c r="S89" s="52"/>
    </row>
    <row r="90" spans="1:19" ht="13" x14ac:dyDescent="0.3">
      <c r="A90" s="21"/>
      <c r="B90" s="22"/>
      <c r="C90" s="17">
        <f t="shared" si="40"/>
        <v>0</v>
      </c>
      <c r="D90" s="23"/>
      <c r="E90" s="50">
        <f t="shared" si="41"/>
        <v>0</v>
      </c>
      <c r="F90" s="23"/>
      <c r="G90" s="16">
        <f t="shared" si="42"/>
        <v>0</v>
      </c>
      <c r="H90" s="24"/>
      <c r="I90" s="17"/>
      <c r="J90" s="17"/>
      <c r="K90" s="14">
        <f t="shared" si="43"/>
        <v>0</v>
      </c>
      <c r="L90" s="18">
        <f t="shared" si="44"/>
        <v>0</v>
      </c>
      <c r="M90" s="51">
        <f t="shared" si="46"/>
        <v>0</v>
      </c>
      <c r="N90" s="229"/>
      <c r="O90" s="230"/>
      <c r="P90" s="230"/>
      <c r="Q90" s="231">
        <f t="shared" si="45"/>
        <v>0</v>
      </c>
      <c r="R90" s="115"/>
      <c r="S90" s="52"/>
    </row>
    <row r="91" spans="1:19" ht="13" x14ac:dyDescent="0.3">
      <c r="A91" s="21"/>
      <c r="B91" s="22"/>
      <c r="C91" s="17">
        <f t="shared" si="40"/>
        <v>0</v>
      </c>
      <c r="D91" s="23"/>
      <c r="E91" s="50">
        <f t="shared" si="41"/>
        <v>0</v>
      </c>
      <c r="F91" s="23"/>
      <c r="G91" s="16">
        <f t="shared" si="42"/>
        <v>0</v>
      </c>
      <c r="H91" s="24"/>
      <c r="I91" s="17"/>
      <c r="J91" s="17"/>
      <c r="K91" s="14">
        <f t="shared" si="43"/>
        <v>0</v>
      </c>
      <c r="L91" s="18">
        <f t="shared" si="44"/>
        <v>0</v>
      </c>
      <c r="M91" s="51">
        <f t="shared" si="46"/>
        <v>0</v>
      </c>
      <c r="N91" s="229"/>
      <c r="O91" s="230"/>
      <c r="P91" s="230"/>
      <c r="Q91" s="231">
        <f t="shared" si="45"/>
        <v>0</v>
      </c>
      <c r="R91" s="115"/>
      <c r="S91" s="52"/>
    </row>
    <row r="92" spans="1:19" ht="13" x14ac:dyDescent="0.3">
      <c r="A92" s="21"/>
      <c r="B92" s="22"/>
      <c r="C92" s="17">
        <f t="shared" si="40"/>
        <v>0</v>
      </c>
      <c r="D92" s="23"/>
      <c r="E92" s="50">
        <f t="shared" si="41"/>
        <v>0</v>
      </c>
      <c r="F92" s="23"/>
      <c r="G92" s="16">
        <f t="shared" si="42"/>
        <v>0</v>
      </c>
      <c r="H92" s="24"/>
      <c r="I92" s="17"/>
      <c r="J92" s="17"/>
      <c r="K92" s="14">
        <f t="shared" si="43"/>
        <v>0</v>
      </c>
      <c r="L92" s="18">
        <f t="shared" si="44"/>
        <v>0</v>
      </c>
      <c r="M92" s="51">
        <f t="shared" si="46"/>
        <v>0</v>
      </c>
      <c r="N92" s="229"/>
      <c r="O92" s="230"/>
      <c r="P92" s="230"/>
      <c r="Q92" s="231">
        <f t="shared" si="45"/>
        <v>0</v>
      </c>
      <c r="R92" s="115"/>
      <c r="S92" s="52"/>
    </row>
    <row r="93" spans="1:19" ht="13" x14ac:dyDescent="0.3">
      <c r="A93" s="21"/>
      <c r="B93" s="22"/>
      <c r="C93" s="17">
        <f t="shared" si="40"/>
        <v>0</v>
      </c>
      <c r="D93" s="23"/>
      <c r="E93" s="50">
        <f t="shared" si="41"/>
        <v>0</v>
      </c>
      <c r="F93" s="23"/>
      <c r="G93" s="16">
        <f t="shared" si="42"/>
        <v>0</v>
      </c>
      <c r="H93" s="24"/>
      <c r="I93" s="17"/>
      <c r="J93" s="17"/>
      <c r="K93" s="14">
        <f t="shared" si="43"/>
        <v>0</v>
      </c>
      <c r="L93" s="18">
        <f t="shared" si="44"/>
        <v>0</v>
      </c>
      <c r="M93" s="51">
        <f t="shared" si="46"/>
        <v>0</v>
      </c>
      <c r="N93" s="229"/>
      <c r="O93" s="230"/>
      <c r="P93" s="230"/>
      <c r="Q93" s="231">
        <f t="shared" si="45"/>
        <v>0</v>
      </c>
      <c r="R93" s="115"/>
      <c r="S93" s="52"/>
    </row>
    <row r="94" spans="1:19" ht="13" x14ac:dyDescent="0.3">
      <c r="A94" s="21"/>
      <c r="B94" s="22"/>
      <c r="C94" s="17">
        <f t="shared" si="40"/>
        <v>0</v>
      </c>
      <c r="D94" s="23"/>
      <c r="E94" s="50">
        <f t="shared" si="41"/>
        <v>0</v>
      </c>
      <c r="F94" s="23"/>
      <c r="G94" s="16">
        <f t="shared" si="42"/>
        <v>0</v>
      </c>
      <c r="H94" s="24"/>
      <c r="I94" s="17"/>
      <c r="J94" s="17"/>
      <c r="K94" s="14">
        <f t="shared" si="43"/>
        <v>0</v>
      </c>
      <c r="L94" s="18">
        <f t="shared" si="44"/>
        <v>0</v>
      </c>
      <c r="M94" s="51">
        <f t="shared" si="46"/>
        <v>0</v>
      </c>
      <c r="N94" s="229"/>
      <c r="O94" s="230"/>
      <c r="P94" s="230"/>
      <c r="Q94" s="231">
        <f t="shared" si="45"/>
        <v>0</v>
      </c>
      <c r="R94" s="115"/>
      <c r="S94" s="52"/>
    </row>
    <row r="95" spans="1:19" ht="13" x14ac:dyDescent="0.3">
      <c r="A95" s="21"/>
      <c r="B95" s="22"/>
      <c r="C95" s="17">
        <f t="shared" si="40"/>
        <v>0</v>
      </c>
      <c r="D95" s="23"/>
      <c r="E95" s="50">
        <f t="shared" si="41"/>
        <v>0</v>
      </c>
      <c r="F95" s="23"/>
      <c r="G95" s="16">
        <f t="shared" si="42"/>
        <v>0</v>
      </c>
      <c r="H95" s="24"/>
      <c r="I95" s="17"/>
      <c r="J95" s="17"/>
      <c r="K95" s="14">
        <f t="shared" si="43"/>
        <v>0</v>
      </c>
      <c r="L95" s="18">
        <f t="shared" si="44"/>
        <v>0</v>
      </c>
      <c r="M95" s="51">
        <f t="shared" si="46"/>
        <v>0</v>
      </c>
      <c r="N95" s="229"/>
      <c r="O95" s="230"/>
      <c r="P95" s="230"/>
      <c r="Q95" s="231">
        <f t="shared" si="45"/>
        <v>0</v>
      </c>
      <c r="R95" s="115"/>
      <c r="S95" s="52"/>
    </row>
    <row r="96" spans="1:19" ht="13" x14ac:dyDescent="0.3">
      <c r="A96" s="21"/>
      <c r="B96" s="22"/>
      <c r="C96" s="17">
        <f t="shared" si="40"/>
        <v>0</v>
      </c>
      <c r="D96" s="23"/>
      <c r="E96" s="50">
        <f t="shared" si="41"/>
        <v>0</v>
      </c>
      <c r="F96" s="23"/>
      <c r="G96" s="16">
        <f t="shared" si="42"/>
        <v>0</v>
      </c>
      <c r="H96" s="24"/>
      <c r="I96" s="17"/>
      <c r="J96" s="17"/>
      <c r="K96" s="14">
        <f t="shared" si="43"/>
        <v>0</v>
      </c>
      <c r="L96" s="18">
        <f t="shared" si="44"/>
        <v>0</v>
      </c>
      <c r="M96" s="51">
        <f t="shared" si="46"/>
        <v>0</v>
      </c>
      <c r="N96" s="229"/>
      <c r="O96" s="230"/>
      <c r="P96" s="230"/>
      <c r="Q96" s="231">
        <f t="shared" si="45"/>
        <v>0</v>
      </c>
      <c r="R96" s="115"/>
      <c r="S96" s="52"/>
    </row>
    <row r="97" spans="1:19" ht="13" x14ac:dyDescent="0.3">
      <c r="A97" s="21"/>
      <c r="B97" s="22"/>
      <c r="C97" s="17">
        <f t="shared" si="40"/>
        <v>0</v>
      </c>
      <c r="D97" s="23"/>
      <c r="E97" s="50">
        <f t="shared" si="41"/>
        <v>0</v>
      </c>
      <c r="F97" s="23"/>
      <c r="G97" s="16">
        <f t="shared" si="42"/>
        <v>0</v>
      </c>
      <c r="H97" s="24"/>
      <c r="I97" s="17"/>
      <c r="J97" s="17"/>
      <c r="K97" s="14">
        <f t="shared" si="43"/>
        <v>0</v>
      </c>
      <c r="L97" s="18">
        <f t="shared" si="44"/>
        <v>0</v>
      </c>
      <c r="M97" s="51">
        <f t="shared" si="46"/>
        <v>0</v>
      </c>
      <c r="N97" s="229"/>
      <c r="O97" s="230"/>
      <c r="P97" s="230"/>
      <c r="Q97" s="231">
        <f t="shared" si="45"/>
        <v>0</v>
      </c>
      <c r="R97" s="115"/>
      <c r="S97" s="52"/>
    </row>
    <row r="98" spans="1:19" ht="13" x14ac:dyDescent="0.3">
      <c r="A98" s="21"/>
      <c r="B98" s="22"/>
      <c r="C98" s="17">
        <f t="shared" si="40"/>
        <v>0</v>
      </c>
      <c r="D98" s="23"/>
      <c r="E98" s="50">
        <f t="shared" si="41"/>
        <v>0</v>
      </c>
      <c r="F98" s="23"/>
      <c r="G98" s="16">
        <f t="shared" si="42"/>
        <v>0</v>
      </c>
      <c r="H98" s="24"/>
      <c r="I98" s="17"/>
      <c r="J98" s="17"/>
      <c r="K98" s="14">
        <f t="shared" si="43"/>
        <v>0</v>
      </c>
      <c r="L98" s="18">
        <f t="shared" si="44"/>
        <v>0</v>
      </c>
      <c r="M98" s="51">
        <f t="shared" si="46"/>
        <v>0</v>
      </c>
      <c r="N98" s="229"/>
      <c r="O98" s="230"/>
      <c r="P98" s="230"/>
      <c r="Q98" s="231">
        <f t="shared" si="45"/>
        <v>0</v>
      </c>
      <c r="R98" s="115"/>
      <c r="S98" s="52"/>
    </row>
    <row r="99" spans="1:19" ht="13" x14ac:dyDescent="0.3">
      <c r="A99" s="53"/>
      <c r="B99" s="22"/>
      <c r="C99" s="17">
        <f t="shared" si="40"/>
        <v>0</v>
      </c>
      <c r="D99" s="23"/>
      <c r="E99" s="50">
        <f t="shared" si="41"/>
        <v>0</v>
      </c>
      <c r="F99" s="23"/>
      <c r="G99" s="16">
        <f t="shared" si="42"/>
        <v>0</v>
      </c>
      <c r="H99" s="24"/>
      <c r="I99" s="17"/>
      <c r="J99" s="17"/>
      <c r="K99" s="14">
        <f t="shared" si="43"/>
        <v>0</v>
      </c>
      <c r="L99" s="18">
        <f t="shared" si="44"/>
        <v>0</v>
      </c>
      <c r="M99" s="51">
        <f t="shared" si="46"/>
        <v>0</v>
      </c>
      <c r="N99" s="229"/>
      <c r="O99" s="230"/>
      <c r="P99" s="230"/>
      <c r="Q99" s="231">
        <f t="shared" si="45"/>
        <v>0</v>
      </c>
      <c r="R99" s="115"/>
      <c r="S99" s="52"/>
    </row>
    <row r="102" spans="1:19" s="93" customFormat="1" ht="14.5" x14ac:dyDescent="0.35">
      <c r="A102" s="254" t="s">
        <v>36</v>
      </c>
      <c r="B102" s="254" t="s">
        <v>36</v>
      </c>
      <c r="C102" s="254" t="s">
        <v>36</v>
      </c>
      <c r="D102" s="254" t="s">
        <v>36</v>
      </c>
      <c r="E102" s="254" t="s">
        <v>36</v>
      </c>
      <c r="F102" s="254" t="s">
        <v>36</v>
      </c>
      <c r="G102" s="254" t="s">
        <v>36</v>
      </c>
      <c r="H102" s="254" t="s">
        <v>36</v>
      </c>
    </row>
    <row r="103" spans="1:19" s="93" customFormat="1" ht="14.5" x14ac:dyDescent="0.35">
      <c r="A103" s="254" t="s">
        <v>37</v>
      </c>
      <c r="B103" s="254" t="s">
        <v>37</v>
      </c>
      <c r="C103" s="254" t="s">
        <v>37</v>
      </c>
      <c r="D103" s="254" t="s">
        <v>37</v>
      </c>
      <c r="E103" s="254" t="s">
        <v>37</v>
      </c>
      <c r="F103" s="254" t="s">
        <v>37</v>
      </c>
      <c r="G103" s="254" t="s">
        <v>37</v>
      </c>
      <c r="H103" s="254" t="s">
        <v>37</v>
      </c>
    </row>
    <row r="104" spans="1:19" s="93" customFormat="1" ht="14.5" x14ac:dyDescent="0.35">
      <c r="A104" s="110" t="s">
        <v>38</v>
      </c>
      <c r="B104" s="110"/>
      <c r="C104" s="110"/>
      <c r="D104" s="110"/>
      <c r="E104" s="110"/>
      <c r="F104" s="110"/>
      <c r="G104" s="110"/>
      <c r="H104" s="110"/>
    </row>
    <row r="105" spans="1:19" s="93" customFormat="1" ht="14.5" x14ac:dyDescent="0.35">
      <c r="A105" s="255" t="s">
        <v>39</v>
      </c>
      <c r="B105" s="255" t="s">
        <v>39</v>
      </c>
      <c r="C105" s="255" t="s">
        <v>39</v>
      </c>
      <c r="D105" s="255" t="s">
        <v>39</v>
      </c>
      <c r="E105" s="255" t="s">
        <v>39</v>
      </c>
      <c r="F105" s="255" t="s">
        <v>39</v>
      </c>
      <c r="G105" s="255" t="s">
        <v>39</v>
      </c>
      <c r="H105" s="255" t="s">
        <v>39</v>
      </c>
    </row>
    <row r="108" spans="1:19" x14ac:dyDescent="0.25">
      <c r="A108" s="1" t="s">
        <v>189</v>
      </c>
    </row>
    <row r="109" spans="1:19" x14ac:dyDescent="0.25">
      <c r="A109" s="258" t="s">
        <v>190</v>
      </c>
    </row>
    <row r="110" spans="1:19" x14ac:dyDescent="0.25">
      <c r="A110" s="259" t="s">
        <v>191</v>
      </c>
    </row>
    <row r="111" spans="1:19" x14ac:dyDescent="0.25">
      <c r="A111" s="1" t="s">
        <v>192</v>
      </c>
    </row>
    <row r="112" spans="1:19" x14ac:dyDescent="0.25">
      <c r="A112" s="260" t="s">
        <v>193</v>
      </c>
    </row>
  </sheetData>
  <mergeCells count="93">
    <mergeCell ref="N92:Q92"/>
    <mergeCell ref="N81:Q81"/>
    <mergeCell ref="N82:Q82"/>
    <mergeCell ref="N83:Q83"/>
    <mergeCell ref="N84:Q84"/>
    <mergeCell ref="N85:Q85"/>
    <mergeCell ref="N86:Q86"/>
    <mergeCell ref="N87:Q87"/>
    <mergeCell ref="N88:Q88"/>
    <mergeCell ref="N89:Q89"/>
    <mergeCell ref="N90:Q90"/>
    <mergeCell ref="N91:Q91"/>
    <mergeCell ref="N96:Q96"/>
    <mergeCell ref="N97:Q97"/>
    <mergeCell ref="A102:H102"/>
    <mergeCell ref="A103:H103"/>
    <mergeCell ref="A105:H105"/>
    <mergeCell ref="N99:Q99"/>
    <mergeCell ref="N98:Q98"/>
    <mergeCell ref="N80:Q80"/>
    <mergeCell ref="N77:Q77"/>
    <mergeCell ref="N78:Q78"/>
    <mergeCell ref="N69:Q69"/>
    <mergeCell ref="N70:Q70"/>
    <mergeCell ref="N71:Q71"/>
    <mergeCell ref="N72:Q72"/>
    <mergeCell ref="N73:Q73"/>
    <mergeCell ref="N79:Q79"/>
    <mergeCell ref="N74:Q74"/>
    <mergeCell ref="N75:Q75"/>
    <mergeCell ref="N76:Q76"/>
    <mergeCell ref="N93:Q93"/>
    <mergeCell ref="N94:Q94"/>
    <mergeCell ref="N95:Q95"/>
    <mergeCell ref="N68:Q68"/>
    <mergeCell ref="N57:Q57"/>
    <mergeCell ref="N58:Q58"/>
    <mergeCell ref="N59:Q59"/>
    <mergeCell ref="N60:Q60"/>
    <mergeCell ref="N61:Q61"/>
    <mergeCell ref="N62:Q62"/>
    <mergeCell ref="N63:Q63"/>
    <mergeCell ref="N64:Q64"/>
    <mergeCell ref="N65:Q65"/>
    <mergeCell ref="N66:Q66"/>
    <mergeCell ref="N67:Q67"/>
    <mergeCell ref="N56:Q56"/>
    <mergeCell ref="A44:L44"/>
    <mergeCell ref="A47:S50"/>
    <mergeCell ref="A51:A53"/>
    <mergeCell ref="B51:G52"/>
    <mergeCell ref="H51:L52"/>
    <mergeCell ref="M51:M53"/>
    <mergeCell ref="N51:Q53"/>
    <mergeCell ref="S51:S53"/>
    <mergeCell ref="N54:Q54"/>
    <mergeCell ref="N55:Q55"/>
    <mergeCell ref="A45:L45"/>
    <mergeCell ref="A46:L46"/>
    <mergeCell ref="A43:L43"/>
    <mergeCell ref="A8:S8"/>
    <mergeCell ref="A31:L31"/>
    <mergeCell ref="S31:S44"/>
    <mergeCell ref="A32:L32"/>
    <mergeCell ref="M32:Q32"/>
    <mergeCell ref="A33:L33"/>
    <mergeCell ref="A35:L35"/>
    <mergeCell ref="A36:L36"/>
    <mergeCell ref="A37:L37"/>
    <mergeCell ref="A38:L38"/>
    <mergeCell ref="A39:L39"/>
    <mergeCell ref="A40:K40"/>
    <mergeCell ref="A41:Q41"/>
    <mergeCell ref="A42:L42"/>
    <mergeCell ref="A34:L34"/>
    <mergeCell ref="A1:C1"/>
    <mergeCell ref="F1:S1"/>
    <mergeCell ref="A2:C2"/>
    <mergeCell ref="F2:S2"/>
    <mergeCell ref="A3:S3"/>
    <mergeCell ref="Q4:Q7"/>
    <mergeCell ref="S4:S7"/>
    <mergeCell ref="M4:M7"/>
    <mergeCell ref="N4:N7"/>
    <mergeCell ref="O4:O7"/>
    <mergeCell ref="P4:P7"/>
    <mergeCell ref="R4:R7"/>
    <mergeCell ref="M34:P34"/>
    <mergeCell ref="M33:P33"/>
    <mergeCell ref="M35:P35"/>
    <mergeCell ref="A4:A7"/>
    <mergeCell ref="B4:G6"/>
    <mergeCell ref="H4:L6"/>
  </mergeCells>
  <conditionalFormatting sqref="M9:P10 M11:N11 P11:P16 M9:M16 M18:M22">
    <cfRule type="containsText" dxfId="49" priority="68" operator="containsText" text="R/S">
      <formula>NOT(ISERROR(SEARCH("R/S",M9)))</formula>
    </cfRule>
    <cfRule type="containsText" dxfId="48" priority="69" operator="containsText" text="S/R">
      <formula>NOT(ISERROR(SEARCH("S/R",M9)))</formula>
    </cfRule>
  </conditionalFormatting>
  <conditionalFormatting sqref="M46:P46">
    <cfRule type="cellIs" dxfId="47" priority="65" operator="lessThan">
      <formula>1</formula>
    </cfRule>
    <cfRule type="cellIs" dxfId="46" priority="66" operator="greaterThan">
      <formula>1</formula>
    </cfRule>
  </conditionalFormatting>
  <conditionalFormatting sqref="M24">
    <cfRule type="containsText" dxfId="45" priority="57" operator="containsText" text="R/S">
      <formula>NOT(ISERROR(SEARCH("R/S",M24)))</formula>
    </cfRule>
    <cfRule type="containsText" dxfId="44" priority="58" operator="containsText" text="S/R">
      <formula>NOT(ISERROR(SEARCH("S/R",M24)))</formula>
    </cfRule>
  </conditionalFormatting>
  <conditionalFormatting sqref="O24">
    <cfRule type="containsText" dxfId="43" priority="53" operator="containsText" text="R/S">
      <formula>NOT(ISERROR(SEARCH("R/S",O24)))</formula>
    </cfRule>
    <cfRule type="containsText" dxfId="42" priority="54" operator="containsText" text="S/R">
      <formula>NOT(ISERROR(SEARCH("S/R",O24)))</formula>
    </cfRule>
  </conditionalFormatting>
  <conditionalFormatting sqref="M22">
    <cfRule type="containsText" dxfId="41" priority="51" operator="containsText" text="R/S">
      <formula>NOT(ISERROR(SEARCH("R/S",M22)))</formula>
    </cfRule>
    <cfRule type="containsText" dxfId="40" priority="52" operator="containsText" text="S/R">
      <formula>NOT(ISERROR(SEARCH("S/R",M22)))</formula>
    </cfRule>
  </conditionalFormatting>
  <conditionalFormatting sqref="M20">
    <cfRule type="containsText" dxfId="39" priority="47" operator="containsText" text="R/S">
      <formula>NOT(ISERROR(SEARCH("R/S",M20)))</formula>
    </cfRule>
    <cfRule type="containsText" dxfId="38" priority="48" operator="containsText" text="S/R">
      <formula>NOT(ISERROR(SEARCH("S/R",M20)))</formula>
    </cfRule>
  </conditionalFormatting>
  <conditionalFormatting sqref="M21">
    <cfRule type="containsText" dxfId="37" priority="43" operator="containsText" text="R/S">
      <formula>NOT(ISERROR(SEARCH("R/S",M21)))</formula>
    </cfRule>
    <cfRule type="containsText" dxfId="36" priority="44" operator="containsText" text="S/R">
      <formula>NOT(ISERROR(SEARCH("S/R",M21)))</formula>
    </cfRule>
  </conditionalFormatting>
  <conditionalFormatting sqref="M18">
    <cfRule type="containsText" dxfId="35" priority="39" operator="containsText" text="R/S">
      <formula>NOT(ISERROR(SEARCH("R/S",M18)))</formula>
    </cfRule>
    <cfRule type="containsText" dxfId="34" priority="40" operator="containsText" text="S/R">
      <formula>NOT(ISERROR(SEARCH("S/R",M18)))</formula>
    </cfRule>
  </conditionalFormatting>
  <conditionalFormatting sqref="M19">
    <cfRule type="containsText" dxfId="33" priority="35" operator="containsText" text="R/S">
      <formula>NOT(ISERROR(SEARCH("R/S",M19)))</formula>
    </cfRule>
    <cfRule type="containsText" dxfId="32" priority="36" operator="containsText" text="S/R">
      <formula>NOT(ISERROR(SEARCH("S/R",M19)))</formula>
    </cfRule>
  </conditionalFormatting>
  <conditionalFormatting sqref="O15:O16">
    <cfRule type="containsText" dxfId="31" priority="31" operator="containsText" text="R/S">
      <formula>NOT(ISERROR(SEARCH("R/S",O15)))</formula>
    </cfRule>
    <cfRule type="containsText" dxfId="30" priority="32" operator="containsText" text="S/R">
      <formula>NOT(ISERROR(SEARCH("S/R",O15)))</formula>
    </cfRule>
  </conditionalFormatting>
  <conditionalFormatting sqref="N12:N16">
    <cfRule type="containsText" dxfId="29" priority="29" operator="containsText" text="R/S">
      <formula>NOT(ISERROR(SEARCH("R/S",N12)))</formula>
    </cfRule>
    <cfRule type="containsText" dxfId="28" priority="30" operator="containsText" text="S/R">
      <formula>NOT(ISERROR(SEARCH("S/R",N12)))</formula>
    </cfRule>
  </conditionalFormatting>
  <conditionalFormatting sqref="O11:O14">
    <cfRule type="containsText" dxfId="27" priority="27" operator="containsText" text="R/S">
      <formula>NOT(ISERROR(SEARCH("R/S",O11)))</formula>
    </cfRule>
    <cfRule type="containsText" dxfId="26" priority="28" operator="containsText" text="S/R">
      <formula>NOT(ISERROR(SEARCH("S/R",O11)))</formula>
    </cfRule>
  </conditionalFormatting>
  <conditionalFormatting sqref="O18:O22">
    <cfRule type="containsText" dxfId="25" priority="25" operator="containsText" text="R/S">
      <formula>NOT(ISERROR(SEARCH("R/S",O18)))</formula>
    </cfRule>
    <cfRule type="containsText" dxfId="24" priority="26" operator="containsText" text="S/R">
      <formula>NOT(ISERROR(SEARCH("S/R",O18)))</formula>
    </cfRule>
  </conditionalFormatting>
  <conditionalFormatting sqref="O22">
    <cfRule type="containsText" dxfId="23" priority="23" operator="containsText" text="R/S">
      <formula>NOT(ISERROR(SEARCH("R/S",O22)))</formula>
    </cfRule>
    <cfRule type="containsText" dxfId="22" priority="24" operator="containsText" text="S/R">
      <formula>NOT(ISERROR(SEARCH("S/R",O22)))</formula>
    </cfRule>
  </conditionalFormatting>
  <conditionalFormatting sqref="O20">
    <cfRule type="containsText" dxfId="21" priority="21" operator="containsText" text="R/S">
      <formula>NOT(ISERROR(SEARCH("R/S",O20)))</formula>
    </cfRule>
    <cfRule type="containsText" dxfId="20" priority="22" operator="containsText" text="S/R">
      <formula>NOT(ISERROR(SEARCH("S/R",O20)))</formula>
    </cfRule>
  </conditionalFormatting>
  <conditionalFormatting sqref="O21">
    <cfRule type="containsText" dxfId="19" priority="19" operator="containsText" text="R/S">
      <formula>NOT(ISERROR(SEARCH("R/S",O21)))</formula>
    </cfRule>
    <cfRule type="containsText" dxfId="18" priority="20" operator="containsText" text="S/R">
      <formula>NOT(ISERROR(SEARCH("S/R",O21)))</formula>
    </cfRule>
  </conditionalFormatting>
  <conditionalFormatting sqref="O18">
    <cfRule type="containsText" dxfId="17" priority="17" operator="containsText" text="R/S">
      <formula>NOT(ISERROR(SEARCH("R/S",O18)))</formula>
    </cfRule>
    <cfRule type="containsText" dxfId="16" priority="18" operator="containsText" text="S/R">
      <formula>NOT(ISERROR(SEARCH("S/R",O18)))</formula>
    </cfRule>
  </conditionalFormatting>
  <conditionalFormatting sqref="O19">
    <cfRule type="containsText" dxfId="15" priority="15" operator="containsText" text="R/S">
      <formula>NOT(ISERROR(SEARCH("R/S",O19)))</formula>
    </cfRule>
    <cfRule type="containsText" dxfId="14" priority="16" operator="containsText" text="S/R">
      <formula>NOT(ISERROR(SEARCH("S/R",O19)))</formula>
    </cfRule>
  </conditionalFormatting>
  <conditionalFormatting sqref="P20">
    <cfRule type="containsText" dxfId="13" priority="13" operator="containsText" text="R/S">
      <formula>NOT(ISERROR(SEARCH("R/S",P20)))</formula>
    </cfRule>
    <cfRule type="containsText" dxfId="12" priority="14" operator="containsText" text="S/R">
      <formula>NOT(ISERROR(SEARCH("S/R",P20)))</formula>
    </cfRule>
  </conditionalFormatting>
  <conditionalFormatting sqref="A102">
    <cfRule type="containsText" dxfId="11" priority="11" operator="containsText" text="R/S">
      <formula>NOT(ISERROR(SEARCH("R/S",A102)))</formula>
    </cfRule>
    <cfRule type="containsText" dxfId="10" priority="12" operator="containsText" text="S/R">
      <formula>NOT(ISERROR(SEARCH("S/R",A102)))</formula>
    </cfRule>
  </conditionalFormatting>
  <conditionalFormatting sqref="A103">
    <cfRule type="containsText" dxfId="9" priority="9" operator="containsText" text="R/S">
      <formula>NOT(ISERROR(SEARCH("R/S",A103)))</formula>
    </cfRule>
    <cfRule type="containsText" dxfId="8" priority="10" operator="containsText" text="S/R">
      <formula>NOT(ISERROR(SEARCH("S/R",A103)))</formula>
    </cfRule>
  </conditionalFormatting>
  <conditionalFormatting sqref="A103">
    <cfRule type="containsText" dxfId="7" priority="7" operator="containsText" text="R/S">
      <formula>NOT(ISERROR(SEARCH("R/S",A103)))</formula>
    </cfRule>
    <cfRule type="containsText" dxfId="6" priority="8" operator="containsText" text="S/R">
      <formula>NOT(ISERROR(SEARCH("S/R",A103)))</formula>
    </cfRule>
  </conditionalFormatting>
  <conditionalFormatting sqref="B103">
    <cfRule type="containsText" dxfId="5" priority="5" operator="containsText" text="R/S">
      <formula>NOT(ISERROR(SEARCH("R/S",B103)))</formula>
    </cfRule>
    <cfRule type="containsText" dxfId="4" priority="6" operator="containsText" text="S/R">
      <formula>NOT(ISERROR(SEARCH("S/R",B103)))</formula>
    </cfRule>
  </conditionalFormatting>
  <conditionalFormatting sqref="B103">
    <cfRule type="containsText" dxfId="3" priority="3" operator="containsText" text="R/S">
      <formula>NOT(ISERROR(SEARCH("R/S",B103)))</formula>
    </cfRule>
    <cfRule type="containsText" dxfId="2" priority="4" operator="containsText" text="S/R">
      <formula>NOT(ISERROR(SEARCH("S/R",B103)))</formula>
    </cfRule>
  </conditionalFormatting>
  <conditionalFormatting sqref="A104:H104">
    <cfRule type="containsText" dxfId="1" priority="1" operator="containsText" text="R/S">
      <formula>NOT(ISERROR(SEARCH("R/S",A104)))</formula>
    </cfRule>
    <cfRule type="containsText" dxfId="0" priority="2" operator="containsText" text="S/R">
      <formula>NOT(ISERROR(SEARCH("S/R",A104)))</formula>
    </cfRule>
  </conditionalFormatting>
  <pageMargins left="0.7" right="0.7" top="0.75" bottom="0.75" header="0.3" footer="0.3"/>
  <pageSetup orientation="portrait" verticalDpi="0" r:id="rId1"/>
  <headerFooter>
    <oddHeader>&amp;L&amp;8Internal Budget&amp;R&amp;6(C) 2018 PharmaSeek Financial Services, LLC d.b.a. PFS Clinical. All Rights Resevered. Proprietary and Confidential.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6192-A324-449A-800D-75E99CFF36F2}">
  <dimension ref="A1:A26"/>
  <sheetViews>
    <sheetView workbookViewId="0">
      <selection activeCell="L13" sqref="L13"/>
    </sheetView>
  </sheetViews>
  <sheetFormatPr defaultColWidth="8.81640625" defaultRowHeight="14.5" x14ac:dyDescent="0.35"/>
  <cols>
    <col min="1" max="1" width="110.36328125" customWidth="1"/>
  </cols>
  <sheetData>
    <row r="1" spans="1:1" x14ac:dyDescent="0.35">
      <c r="A1" s="64" t="s">
        <v>112</v>
      </c>
    </row>
    <row r="2" spans="1:1" x14ac:dyDescent="0.35">
      <c r="A2" s="65" t="s">
        <v>26</v>
      </c>
    </row>
    <row r="3" spans="1:1" x14ac:dyDescent="0.35">
      <c r="A3" s="65" t="s">
        <v>113</v>
      </c>
    </row>
    <row r="4" spans="1:1" x14ac:dyDescent="0.35">
      <c r="A4" s="65" t="s">
        <v>114</v>
      </c>
    </row>
    <row r="5" spans="1:1" x14ac:dyDescent="0.35">
      <c r="A5" s="65" t="s">
        <v>115</v>
      </c>
    </row>
    <row r="6" spans="1:1" x14ac:dyDescent="0.35">
      <c r="A6" s="65" t="s">
        <v>116</v>
      </c>
    </row>
    <row r="7" spans="1:1" x14ac:dyDescent="0.35">
      <c r="A7" s="65" t="s">
        <v>117</v>
      </c>
    </row>
    <row r="8" spans="1:1" x14ac:dyDescent="0.35">
      <c r="A8" s="65" t="s">
        <v>118</v>
      </c>
    </row>
    <row r="9" spans="1:1" x14ac:dyDescent="0.35">
      <c r="A9" s="65" t="s">
        <v>119</v>
      </c>
    </row>
    <row r="10" spans="1:1" x14ac:dyDescent="0.35">
      <c r="A10" s="65" t="s">
        <v>120</v>
      </c>
    </row>
    <row r="11" spans="1:1" x14ac:dyDescent="0.35">
      <c r="A11" s="66" t="s">
        <v>121</v>
      </c>
    </row>
    <row r="12" spans="1:1" x14ac:dyDescent="0.35">
      <c r="A12" s="66" t="s">
        <v>122</v>
      </c>
    </row>
    <row r="13" spans="1:1" x14ac:dyDescent="0.35">
      <c r="A13" s="66" t="s">
        <v>123</v>
      </c>
    </row>
    <row r="14" spans="1:1" x14ac:dyDescent="0.35">
      <c r="A14" s="66" t="s">
        <v>124</v>
      </c>
    </row>
    <row r="15" spans="1:1" x14ac:dyDescent="0.35">
      <c r="A15" s="66" t="s">
        <v>125</v>
      </c>
    </row>
    <row r="16" spans="1:1" x14ac:dyDescent="0.35">
      <c r="A16" s="66" t="s">
        <v>126</v>
      </c>
    </row>
    <row r="17" spans="1:1" x14ac:dyDescent="0.35">
      <c r="A17" s="66" t="s">
        <v>127</v>
      </c>
    </row>
    <row r="18" spans="1:1" x14ac:dyDescent="0.35">
      <c r="A18" s="66" t="s">
        <v>128</v>
      </c>
    </row>
    <row r="19" spans="1:1" x14ac:dyDescent="0.35">
      <c r="A19" s="66" t="s">
        <v>129</v>
      </c>
    </row>
    <row r="20" spans="1:1" x14ac:dyDescent="0.35">
      <c r="A20" s="66" t="s">
        <v>130</v>
      </c>
    </row>
    <row r="21" spans="1:1" x14ac:dyDescent="0.35">
      <c r="A21" s="66" t="s">
        <v>131</v>
      </c>
    </row>
    <row r="22" spans="1:1" x14ac:dyDescent="0.35">
      <c r="A22" s="66" t="s">
        <v>132</v>
      </c>
    </row>
    <row r="23" spans="1:1" x14ac:dyDescent="0.35">
      <c r="A23" s="66" t="s">
        <v>133</v>
      </c>
    </row>
    <row r="24" spans="1:1" x14ac:dyDescent="0.35">
      <c r="A24" s="66" t="s">
        <v>134</v>
      </c>
    </row>
    <row r="25" spans="1:1" x14ac:dyDescent="0.35">
      <c r="A25" s="66" t="s">
        <v>135</v>
      </c>
    </row>
    <row r="26" spans="1:1" x14ac:dyDescent="0.35">
      <c r="A26" s="66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363FA00613AE47BC079296390E0304" ma:contentTypeVersion="15" ma:contentTypeDescription="Create a new document." ma:contentTypeScope="" ma:versionID="b3e78b88dda16072f113f9c12e829296">
  <xsd:schema xmlns:xsd="http://www.w3.org/2001/XMLSchema" xmlns:xs="http://www.w3.org/2001/XMLSchema" xmlns:p="http://schemas.microsoft.com/office/2006/metadata/properties" xmlns:ns1="http://schemas.microsoft.com/sharepoint/v3" xmlns:ns3="58b9352b-bde0-46d3-adcb-1628ad4b2f16" xmlns:ns4="ebc99a11-ac5c-40d3-ac54-dd8ee280c2e2" targetNamespace="http://schemas.microsoft.com/office/2006/metadata/properties" ma:root="true" ma:fieldsID="d314b5eb07faea5683ac401a4057436e" ns1:_="" ns3:_="" ns4:_="">
    <xsd:import namespace="http://schemas.microsoft.com/sharepoint/v3"/>
    <xsd:import namespace="58b9352b-bde0-46d3-adcb-1628ad4b2f16"/>
    <xsd:import namespace="ebc99a11-ac5c-40d3-ac54-dd8ee280c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9352b-bde0-46d3-adcb-1628ad4b2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99a11-ac5c-40d3-ac54-dd8ee280c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B24CF1-EFD8-40E1-8CB5-CD755B5F6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9352b-bde0-46d3-adcb-1628ad4b2f16"/>
    <ds:schemaRef ds:uri="ebc99a11-ac5c-40d3-ac54-dd8ee280c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091F1-CBDE-492B-B3DF-96AA2E1B4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8276B-B4EF-4325-AC1B-33B90AA939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Study Info</vt:lpstr>
      <vt:lpstr>Admin Fees</vt:lpstr>
      <vt:lpstr> Patient Care Budget</vt:lpstr>
      <vt:lpstr>CED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Bradley Gruener</dc:creator>
  <cp:keywords/>
  <dc:description/>
  <cp:lastModifiedBy>Yihenew Abetu</cp:lastModifiedBy>
  <cp:revision/>
  <dcterms:created xsi:type="dcterms:W3CDTF">2018-09-17T14:55:42Z</dcterms:created>
  <dcterms:modified xsi:type="dcterms:W3CDTF">2025-02-25T19:15:58Z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0x0101001C363FA00613AE47BC079296390E0304</vt:lpwstr>
  </property>
  <property fmtid="{D5CDD505-2E9C-101B-9397-08002B2CF9AE}" pid="3" name="AuthorIds_UIVersion_512">
    <vt:lpwstr>176</vt:lpwstr>
  </property>
  <property fmtid="{D5CDD505-2E9C-101B-9397-08002B2CF9AE}" pid="4" name="Order">
    <vt:r8>169600</vt:r8>
  </property>
</Properties>
</file>