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700" windowHeight="10680"/>
  </bookViews>
  <sheets>
    <sheet name="FY19 Budget Template" sheetId="45" r:id="rId1"/>
  </sheets>
  <definedNames>
    <definedName name="_xlnm.Print_Area" localSheetId="0">'FY19 Budget Template'!$A$1:$F$86</definedName>
    <definedName name="Report.Begin.Date" localSheetId="0">'FY19 Budget Template'!TLA.001</definedName>
    <definedName name="Report.Budget.Name" localSheetId="0">'FY19 Budget Template'!TLA.088</definedName>
    <definedName name="Report.Column.Begin.Date" localSheetId="0">'FY19 Budget Template'!TLA.091</definedName>
    <definedName name="Report.Column.Code" localSheetId="0">'FY19 Budget Template'!TLA.055</definedName>
    <definedName name="Report.Column.Description" localSheetId="0">'FY19 Budget Template'!TLA.056</definedName>
    <definedName name="Report.Column.End.Date" localSheetId="0">'FY19 Budget Template'!TLA.095</definedName>
    <definedName name="Report.Column.Filter.1.Selection" localSheetId="0">'FY19 Budget Template'!TLA.067</definedName>
    <definedName name="Report.Column.Filter.2.Selection" localSheetId="0">'FY19 Budget Template'!TLA.068</definedName>
    <definedName name="Report.Column.Heading.Row" localSheetId="0">'FY19 Budget Template'!TLA.002</definedName>
    <definedName name="Report.Column.Is.Forecast" localSheetId="0">'FY19 Budget Template'!TLA.096</definedName>
    <definedName name="Report.Company.Name" localSheetId="0">'FY19 Budget Template'!TLA.003</definedName>
    <definedName name="Report.Day" localSheetId="0">'FY19 Budget Template'!TLA.092</definedName>
    <definedName name="Report.DD.1.Description" localSheetId="0">INDEX('FY19 Budget Template'!TLA.024,1,3)</definedName>
    <definedName name="Report.DD.1.Selection" localSheetId="0">INDEX('FY19 Budget Template'!TLA.024,1,2)</definedName>
    <definedName name="Report.DD.2.Description" localSheetId="0">INDEX('FY19 Budget Template'!TLA.024,2,3)</definedName>
    <definedName name="Report.DD.2.Selection" localSheetId="0">INDEX('FY19 Budget Template'!TLA.024,2,2)</definedName>
    <definedName name="Report.DD.3.Description" localSheetId="0">INDEX('FY19 Budget Template'!TLA.024,3,3)</definedName>
    <definedName name="Report.DD.3.Selection" localSheetId="0">INDEX('FY19 Budget Template'!TLA.024,3,2)</definedName>
    <definedName name="Report.DD.4.Description" localSheetId="0">INDEX('FY19 Budget Template'!TLA.024,4,3)</definedName>
    <definedName name="Report.DD.4.Selection" localSheetId="0">INDEX('FY19 Budget Template'!TLA.024,4,2)</definedName>
    <definedName name="Report.DD.5.Description" localSheetId="0">INDEX('FY19 Budget Template'!TLA.024,5,3)</definedName>
    <definedName name="Report.DD.5.Selection" localSheetId="0">INDEX('FY19 Budget Template'!TLA.024,5,2)</definedName>
    <definedName name="Report.End.Date" localSheetId="0">'FY19 Budget Template'!TLA.004</definedName>
    <definedName name="Report.Filter.1.Description" localSheetId="0">INDEX('FY19 Budget Template'!TLA.027,1,5)</definedName>
    <definedName name="Report.Filter.1.Selection" localSheetId="0">INDEX('FY19 Budget Template'!TLA.027,1,3)</definedName>
    <definedName name="Report.Filter.2.Description" localSheetId="0">INDEX('FY19 Budget Template'!TLA.028,1,5)</definedName>
    <definedName name="Report.Filter.2.Selection" localSheetId="0">INDEX('FY19 Budget Template'!TLA.028,1,3)</definedName>
    <definedName name="Report.Filter.3.Description" localSheetId="0">INDEX('FY19 Budget Template'!TLA.029,1,5)</definedName>
    <definedName name="Report.Filter.3.Selection" localSheetId="0">INDEX('FY19 Budget Template'!TLA.029,1,3)</definedName>
    <definedName name="Report.Filter.4.Description" localSheetId="0">INDEX('FY19 Budget Template'!TLA.030,1,5)</definedName>
    <definedName name="Report.Filter.4.Selection" localSheetId="0">INDEX('FY19 Budget Template'!TLA.030,1,3)</definedName>
    <definedName name="Report.Filter.5.Description" localSheetId="0">INDEX('FY19 Budget Template'!TLA.031,1,5)</definedName>
    <definedName name="Report.Filter.5.Selection" localSheetId="0">INDEX('FY19 Budget Template'!TLA.031,1,3)</definedName>
    <definedName name="Report.First.PeriodIndex" localSheetId="0">'FY19 Budget Template'!TLA.042</definedName>
    <definedName name="Report.Fiscal.Year" localSheetId="0">'FY19 Budget Template'!TLA.005</definedName>
    <definedName name="Report.Group.Footer.Column" localSheetId="0">'FY19 Budget Template'!TLA.006</definedName>
    <definedName name="Report.Group.Header.Column" localSheetId="0">'FY19 Budget Template'!TLA.007</definedName>
    <definedName name="Report.Last.PeriodIndex" localSheetId="0">'FY19 Budget Template'!TLA.043</definedName>
    <definedName name="Report.Name" localSheetId="0">'FY19 Budget Template'!TLA.008</definedName>
    <definedName name="Report.Next.Up" localSheetId="0">'FY19 Budget Template'!#REF!</definedName>
    <definedName name="Report.Parent.Cell.Reference" localSheetId="0">'FY19 Budget Template'!TLA.009</definedName>
    <definedName name="Report.Parent.Sheet" localSheetId="0">'FY19 Budget Template'!TLA.010</definedName>
    <definedName name="Report.Period.Number" localSheetId="0">'FY19 Budget Template'!TLA.011</definedName>
    <definedName name="Report.PostBreak.Begin.Date" localSheetId="0">'FY19 Budget Template'!TLA.082</definedName>
    <definedName name="Report.PostBreak.Columns" localSheetId="0">'FY19 Budget Template'!TLA.087</definedName>
    <definedName name="Report.PostBreak.End.Date" localSheetId="0">'FY19 Budget Template'!TLA.083</definedName>
    <definedName name="Report.PostBreak.Fiscal.Year" localSheetId="0">'FY19 Budget Template'!TLA.084</definedName>
    <definedName name="Report.PostBreak.Period.Number" localSheetId="0">'FY19 Budget Template'!TLA.086</definedName>
    <definedName name="Report.PostBreak.PeriodIndex" localSheetId="0">'FY19 Budget Template'!TLA.081</definedName>
    <definedName name="Report.PostBreak.Quarter" localSheetId="0">'FY19 Budget Template'!TLA.085</definedName>
    <definedName name="Report.PreBreak.Begin.Date" localSheetId="0">'FY19 Budget Template'!TLA.075</definedName>
    <definedName name="Report.PreBreak.Columns" localSheetId="0">'FY19 Budget Template'!TLA.080</definedName>
    <definedName name="Report.PreBreak.End.Date" localSheetId="0">'FY19 Budget Template'!TLA.076</definedName>
    <definedName name="Report.PreBreak.Fiscal.Year" localSheetId="0">'FY19 Budget Template'!TLA.077</definedName>
    <definedName name="Report.PreBreak.Period.Number" localSheetId="0">'FY19 Budget Template'!TLA.079</definedName>
    <definedName name="Report.PreBreak.PeriodIndex" localSheetId="0">'FY19 Budget Template'!TLA.074</definedName>
    <definedName name="Report.PreBreak.Quarter" localSheetId="0">'FY19 Budget Template'!TLA.078</definedName>
    <definedName name="Report.Purpose" localSheetId="0">'FY19 Budget Template'!TLA.012</definedName>
    <definedName name="Report.Quarter" localSheetId="0">'FY19 Budget Template'!TLA.013</definedName>
    <definedName name="Report.Run.By" localSheetId="0">'FY19 Budget Template'!TLA.014</definedName>
    <definedName name="Report.Run.Date" localSheetId="0">'FY19 Budget Template'!TLA.015</definedName>
    <definedName name="Report.Source.Database" localSheetId="0">'FY19 Budget Template'!TLA.016</definedName>
    <definedName name="Report.Template.Author" localSheetId="0">'FY19 Budget Template'!TLA.017</definedName>
    <definedName name="Report.Template.Date" localSheetId="0">'FY19 Budget Template'!TLA.018</definedName>
    <definedName name="Report.Template.Version" localSheetId="0">'FY19 Budget Template'!TLA.019</definedName>
    <definedName name="Report.Workbook.Generator.Control.Row" localSheetId="0">'FY19 Budget Template'!TLA.090</definedName>
    <definedName name="TLA.001" localSheetId="0" hidden="1">'FY19 Budget Template'!#REF!</definedName>
    <definedName name="TLA.002" localSheetId="0" hidden="1">'FY19 Budget Template'!$A$7:$B$7</definedName>
    <definedName name="TLA.003" localSheetId="0" hidden="1">'FY19 Budget Template'!#REF!</definedName>
    <definedName name="TLA.004" localSheetId="0" hidden="1">'FY19 Budget Template'!#REF!</definedName>
    <definedName name="TLA.005" localSheetId="0" hidden="1">'FY19 Budget Template'!#REF!</definedName>
    <definedName name="TLA.006" localSheetId="0" hidden="1">'FY19 Budget Template'!#REF!</definedName>
    <definedName name="TLA.007" localSheetId="0" hidden="1">'FY19 Budget Template'!#REF!</definedName>
    <definedName name="TLA.008" localSheetId="0" hidden="1">'FY19 Budget Template'!#REF!</definedName>
    <definedName name="TLA.009" localSheetId="0" hidden="1">'FY19 Budget Template'!#REF!</definedName>
    <definedName name="TLA.010" localSheetId="0" hidden="1">'FY19 Budget Template'!#REF!</definedName>
    <definedName name="TLA.011" localSheetId="0" hidden="1">'FY19 Budget Template'!#REF!</definedName>
    <definedName name="TLA.012" localSheetId="0" hidden="1">'FY19 Budget Template'!#REF!</definedName>
    <definedName name="TLA.013" localSheetId="0" hidden="1">'FY19 Budget Template'!#REF!</definedName>
    <definedName name="TLA.014" localSheetId="0" hidden="1">'FY19 Budget Template'!#REF!</definedName>
    <definedName name="TLA.015" localSheetId="0" hidden="1">'FY19 Budget Template'!#REF!</definedName>
    <definedName name="TLA.016" localSheetId="0" hidden="1">'FY19 Budget Template'!TLA.016.000&amp;'FY19 Budget Template'!TLA.016.001&amp;'FY19 Budget Template'!TLA.016.002&amp;'FY19 Budget Template'!TLA.016.003</definedName>
    <definedName name="TLA.016.000" localSheetId="0" hidden="1">"Provider=Microsoft.Jet.OLEDB.4.0;Password=Jf%&amp;1'y}3$S55[*QKt""d1%uQP7HYukFu7WpL;User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'FY19 Budget Template'!#REF!</definedName>
    <definedName name="TLA.018" localSheetId="0" hidden="1">'FY19 Budget Template'!#REF!</definedName>
    <definedName name="TLA.019" localSheetId="0" hidden="1">'FY19 Budget Template'!#REF!</definedName>
    <definedName name="TLA.020" localSheetId="0" hidden="1">'FY19 Budget Template'!#REF!</definedName>
    <definedName name="TLA.021" localSheetId="0" hidden="1">'FY19 Budget Template'!#REF!</definedName>
    <definedName name="TLA.022" localSheetId="0" hidden="1">'FY19 Budget Template'!#REF!</definedName>
    <definedName name="TLA.023" localSheetId="0" hidden="1">'FY19 Budget Template'!#REF!</definedName>
    <definedName name="TLA.024" localSheetId="0" hidden="1">'FY19 Budget Template'!#REF!</definedName>
    <definedName name="TLA.025" localSheetId="0" hidden="1">'FY19 Budget Template'!#REF!</definedName>
    <definedName name="TLA.026" localSheetId="0" hidden="1">'FY19 Budget Template'!#REF!</definedName>
    <definedName name="TLA.027" localSheetId="0" hidden="1">'FY19 Budget Template'!#REF!</definedName>
    <definedName name="TLA.028" localSheetId="0" hidden="1">'FY19 Budget Template'!#REF!</definedName>
    <definedName name="TLA.029" localSheetId="0" hidden="1">'FY19 Budget Template'!#REF!</definedName>
    <definedName name="TLA.030" localSheetId="0" hidden="1">'FY19 Budget Template'!#REF!</definedName>
    <definedName name="TLA.031" localSheetId="0" hidden="1">'FY19 Budget Template'!#REF!</definedName>
    <definedName name="TLA.032" localSheetId="0" hidden="1">'FY19 Budget Template'!#REF!</definedName>
    <definedName name="TLA.033" localSheetId="0" hidden="1">'FY19 Budget Template'!#REF!</definedName>
    <definedName name="TLA.034" localSheetId="0" hidden="1">'FY19 Budget Template'!#REF!</definedName>
    <definedName name="TLA.035" localSheetId="0" hidden="1">'FY19 Budget Template'!#REF!</definedName>
    <definedName name="TLA.036" localSheetId="0" hidden="1">'FY19 Budget Template'!#REF!</definedName>
    <definedName name="TLA.037" localSheetId="0" hidden="1">'FY19 Budget Template'!#REF!</definedName>
    <definedName name="TLA.038" localSheetId="0" hidden="1">'FY19 Budget Template'!#REF!</definedName>
    <definedName name="TLA.039" localSheetId="0" hidden="1">'FY19 Budget Template'!#REF!</definedName>
    <definedName name="TLA.040" localSheetId="0" hidden="1">'FY19 Budget Template'!#REF!</definedName>
    <definedName name="TLA.041" localSheetId="0" hidden="1">'FY19 Budget Template'!#REF!</definedName>
    <definedName name="TLA.042" localSheetId="0" hidden="1">'FY19 Budget Template'!#REF!</definedName>
    <definedName name="TLA.043" localSheetId="0" hidden="1">'FY19 Budget Template'!#REF!</definedName>
    <definedName name="TLA.044" localSheetId="0" hidden="1">'FY19 Budget Template'!#REF!</definedName>
    <definedName name="TLA.045" localSheetId="0" hidden="1">'FY19 Budget Template'!#REF!</definedName>
    <definedName name="TLA.046" localSheetId="0" hidden="1">'FY19 Budget Template'!#REF!</definedName>
    <definedName name="TLA.047" localSheetId="0" hidden="1">'FY19 Budget Template'!#REF!</definedName>
    <definedName name="TLA.048" localSheetId="0" hidden="1">'FY19 Budget Template'!#REF!</definedName>
    <definedName name="TLA.049" localSheetId="0" hidden="1">'FY19 Budget Template'!#REF!</definedName>
    <definedName name="TLA.050" localSheetId="0" hidden="1">-1</definedName>
    <definedName name="TLA.051" localSheetId="0" hidden="1">0</definedName>
    <definedName name="TLA.053" localSheetId="0" hidden="1">'FY19 Budget Template'!#REF!</definedName>
    <definedName name="TLA.055" localSheetId="0" hidden="1">'FY19 Budget Template'!#REF!</definedName>
    <definedName name="TLA.056" localSheetId="0" hidden="1">'FY19 Budget Template'!#REF!</definedName>
    <definedName name="TLA.067" localSheetId="0" hidden="1">'FY19 Budget Template'!#REF!</definedName>
    <definedName name="TLA.068" localSheetId="0" hidden="1">'FY19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'FY19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'FY19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'FY19 Budget Template'!#REF!</definedName>
    <definedName name="TLA.096" localSheetId="0" hidden="1">'FY19 Budget Template'!#REF!</definedName>
  </definedNames>
  <calcPr calcId="145621"/>
</workbook>
</file>

<file path=xl/calcChain.xml><?xml version="1.0" encoding="utf-8"?>
<calcChain xmlns="http://schemas.openxmlformats.org/spreadsheetml/2006/main">
  <c r="E14" i="45" l="1"/>
  <c r="E77" i="45" l="1"/>
  <c r="E71" i="45"/>
  <c r="E80" i="45" s="1"/>
  <c r="E11" i="45"/>
  <c r="E83" i="45" l="1"/>
  <c r="E73" i="45"/>
  <c r="D77" i="45"/>
  <c r="C77" i="45"/>
  <c r="D71" i="45"/>
  <c r="C71" i="45"/>
  <c r="C73" i="45" s="1"/>
  <c r="D11" i="45"/>
  <c r="C11" i="45"/>
  <c r="D80" i="45" l="1"/>
  <c r="C83" i="45"/>
  <c r="C80" i="45"/>
  <c r="D73" i="45"/>
  <c r="D83" i="45"/>
</calcChain>
</file>

<file path=xl/sharedStrings.xml><?xml version="1.0" encoding="utf-8"?>
<sst xmlns="http://schemas.openxmlformats.org/spreadsheetml/2006/main" count="147" uniqueCount="141">
  <si>
    <t>Account</t>
  </si>
  <si>
    <t>Description</t>
  </si>
  <si>
    <t>ROLLOVER BALANCE</t>
  </si>
  <si>
    <t>Total Income</t>
  </si>
  <si>
    <t>Program Expenses</t>
  </si>
  <si>
    <t xml:space="preserve">ADMINISTRATION FEE                                   </t>
  </si>
  <si>
    <t>CARDIOLOGY CLUB</t>
  </si>
  <si>
    <t>DOWNSTATE MUSIC CLUB</t>
  </si>
  <si>
    <t xml:space="preserve">ETHICS SOCIETY                                       </t>
  </si>
  <si>
    <t>MEDICAL ARTISTS' GUILD</t>
  </si>
  <si>
    <t xml:space="preserve">MAIMONIDES                                           </t>
  </si>
  <si>
    <t>OB/GYN CARE SOCIETY</t>
  </si>
  <si>
    <t>P.A. CLUB</t>
  </si>
  <si>
    <t xml:space="preserve">PEDS'R'US                                            </t>
  </si>
  <si>
    <t xml:space="preserve">WINTER/SPRING EVENTS                                         </t>
  </si>
  <si>
    <t xml:space="preserve">STUDENT FOR CHOICE                                   </t>
  </si>
  <si>
    <t xml:space="preserve">ONCOLOGY CLUB                                        </t>
  </si>
  <si>
    <t xml:space="preserve">THANKSGIVING DINNER                                  </t>
  </si>
  <si>
    <t xml:space="preserve">GLOBAL HEALTH </t>
  </si>
  <si>
    <t xml:space="preserve">WILDERNESS MEDICINE </t>
  </si>
  <si>
    <t>DOWNSTATE INTERVENTIONAL RADIOLOGY</t>
  </si>
  <si>
    <t>ADVOCATES FOR INTEGRATIVE MEDICINE</t>
  </si>
  <si>
    <t>PROJECT TEACH</t>
  </si>
  <si>
    <t>DOWNSTATE DEVELOPMENTAL DISABILITIES</t>
  </si>
  <si>
    <t>Total Program Expense</t>
  </si>
  <si>
    <t>Balance Before Reserves</t>
  </si>
  <si>
    <t>Reserves:</t>
  </si>
  <si>
    <t xml:space="preserve">RESERVE FUND 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</si>
  <si>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</si>
  <si>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</si>
  <si>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</si>
  <si>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</si>
  <si>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DOWNSTATE CHRISTIAN FELLOWSHIP</t>
  </si>
  <si>
    <t>DANIEL HALE WILLIAMS  SOCIETY</t>
  </si>
  <si>
    <t>DOWNSTATE PRIDE CLUB</t>
  </si>
  <si>
    <t>MUSLIM STUDENTS ASSOCIATION</t>
  </si>
  <si>
    <t>PROGRAMS &amp; PROJECTS</t>
  </si>
  <si>
    <t>STUDENT INTEREST GROUP IN NEUROLOGY</t>
  </si>
  <si>
    <t>40-70154-016-30001</t>
  </si>
  <si>
    <t>DOWNSTATE DIALOUGES</t>
  </si>
  <si>
    <t>STUDENT TRAUMA INTEREST GROUP</t>
  </si>
  <si>
    <t>40-70075-016-30001</t>
  </si>
  <si>
    <t>40-70293-016-30001</t>
  </si>
  <si>
    <t>40-30008-016-30001</t>
  </si>
  <si>
    <t>40-49001-016-30001</t>
  </si>
  <si>
    <t>40-40001-016-30001</t>
  </si>
  <si>
    <t>40-70009-016-30001</t>
  </si>
  <si>
    <t>40-70244-016-30001</t>
  </si>
  <si>
    <t>40-70261-016-30001</t>
  </si>
  <si>
    <t>40-70246-016-30001</t>
  </si>
  <si>
    <t>40-70281-016-30001</t>
  </si>
  <si>
    <t>40-70248-016-30001</t>
  </si>
  <si>
    <t>40-70249-016-30001</t>
  </si>
  <si>
    <t>40-70080-016-30001</t>
  </si>
  <si>
    <t>40-70252-016-30001</t>
  </si>
  <si>
    <t>40-70347-016-30001</t>
  </si>
  <si>
    <t>40-70254-016-30001</t>
  </si>
  <si>
    <t>40-70256-016-30001</t>
  </si>
  <si>
    <t>40-70255-016-30001</t>
  </si>
  <si>
    <t>40-70257-016-30001</t>
  </si>
  <si>
    <t>40-70258-016-30001</t>
  </si>
  <si>
    <t>40-70330-016-30001</t>
  </si>
  <si>
    <t>40-70264-016-30001</t>
  </si>
  <si>
    <t>40-70262-016-30001</t>
  </si>
  <si>
    <t>40-70173-016-30001</t>
  </si>
  <si>
    <t>40-70263-016-30001</t>
  </si>
  <si>
    <t>40-70266-016-30001</t>
  </si>
  <si>
    <t>40-70348-016-30001</t>
  </si>
  <si>
    <t>40-70268-016-30001</t>
  </si>
  <si>
    <t>40-70270-016-30001</t>
  </si>
  <si>
    <t>40-70269-016-30001</t>
  </si>
  <si>
    <t>40-70272-016-30001</t>
  </si>
  <si>
    <t>40-70273-016-30001</t>
  </si>
  <si>
    <t>40-70349-016-30001</t>
  </si>
  <si>
    <t>YEARBOOK ADVERTISEMENTS</t>
  </si>
  <si>
    <t>40-70227-016-30001</t>
  </si>
  <si>
    <t>40-70280-016-30001</t>
  </si>
  <si>
    <t>BROOKLYN FREE CLINIC</t>
  </si>
  <si>
    <t>40-70284-016-30001</t>
  </si>
  <si>
    <t>40-70286-016-30001</t>
  </si>
  <si>
    <t>40-70290-016-30001</t>
  </si>
  <si>
    <t>40-70292-016-30001</t>
  </si>
  <si>
    <t>40-70294-016-30001</t>
  </si>
  <si>
    <t>40-70295-016-30001</t>
  </si>
  <si>
    <t>Faculty Student Association of DMC-Student Activity Fund</t>
  </si>
  <si>
    <t>University Council (UC)</t>
  </si>
  <si>
    <t>40-70350-016-30001</t>
  </si>
  <si>
    <t>ACTIVITIES FEES INCOME</t>
  </si>
  <si>
    <t>AMERICAN MEDICAL WOMEN'S ASSOCIATION (AMWA)</t>
  </si>
  <si>
    <t>40-70277-016-30001</t>
  </si>
  <si>
    <t>ANESTHESIA SOCIETY</t>
  </si>
  <si>
    <t>CHINESE AMERICAN MEDICAL SOCIETY (CAMS)</t>
  </si>
  <si>
    <t>40-70333-016-30001</t>
  </si>
  <si>
    <t>FAMILY MEDICINE INTEREST GROUP (FMIG)</t>
  </si>
  <si>
    <t>LATINO MEDICAL STUDENT ASSOCIATION (LMSA)</t>
  </si>
  <si>
    <t>40-70356-016-30001</t>
  </si>
  <si>
    <t>MULTICULTURAL FAIR</t>
  </si>
  <si>
    <t>40-70259-016-30001</t>
  </si>
  <si>
    <t>40-70260-016-30001</t>
  </si>
  <si>
    <t>40-70357-016-30001</t>
  </si>
  <si>
    <t>SERVICE LEARNING POSTER COMPETITION</t>
  </si>
  <si>
    <t>STUDENTS FOR A NATIONAL HEALTHCARE</t>
  </si>
  <si>
    <t>40-70358-016-30001</t>
  </si>
  <si>
    <t>SUNY STUDENT ASSEMBLY</t>
  </si>
  <si>
    <t>SURGERY SOCIETY</t>
  </si>
  <si>
    <t>40-70135-016-30001</t>
  </si>
  <si>
    <t>UC MEETING DINNERS</t>
  </si>
  <si>
    <t>40-70251-016-30001</t>
  </si>
  <si>
    <t>40-70354-016-30001</t>
  </si>
  <si>
    <t>RADIOLOGY CLUB</t>
  </si>
  <si>
    <t>40-70250-016-30001</t>
  </si>
  <si>
    <t>40-70274-016-30001</t>
  </si>
  <si>
    <t>40-70245-016-30001</t>
  </si>
  <si>
    <t>Certified Budget 2017 - 2018</t>
  </si>
  <si>
    <t>ASIAN PACIFIC AMERICAN MEDICAL STUDENT ASSOCIATION</t>
  </si>
  <si>
    <t>DOWNSTATE MEDICAL ENTREPRENEURSHIP CLUB</t>
  </si>
  <si>
    <t>DOWNSTATE ORG OF SO. ASIAN STUDENTS (DOSAS)</t>
  </si>
  <si>
    <t>ENT INSTEREST GROUP</t>
  </si>
  <si>
    <t>OPTHALMOLOGY CLUB</t>
  </si>
  <si>
    <t>ORTHO CLUB</t>
  </si>
  <si>
    <t>PSYCHIATRY INTEREST GROUP</t>
  </si>
  <si>
    <t>STUDENTS FOR SOCIAL RESPONSIBILITY</t>
  </si>
  <si>
    <t>EMERGENCY MEDICINE INTEREST GROUP</t>
  </si>
  <si>
    <t>SUNY DOWNSTATE DERMATOLOGY CLUB</t>
  </si>
  <si>
    <t>UROLOGY CLUB</t>
  </si>
  <si>
    <t>AMERICAN MEDICAL ASSOCIATION - MEDICAL SOCIETY OF NYS</t>
  </si>
  <si>
    <t>40-70360-016-30001</t>
  </si>
  <si>
    <t>HUMANS OF DOWNSTATE</t>
  </si>
  <si>
    <t>NATIONAL PERINATAL ASSOCIATION</t>
  </si>
  <si>
    <t>40-70362-016-30001</t>
  </si>
  <si>
    <t>STUDENTS PARTNERING &amp; REACHING KIDS</t>
  </si>
  <si>
    <t>40-70361-016-30001</t>
  </si>
  <si>
    <t>Comments</t>
  </si>
  <si>
    <t>Current YTD as of 02/28/18</t>
  </si>
  <si>
    <t>Certified Budget 2018 - 2019</t>
  </si>
  <si>
    <t>FY 2019 = June 1, 2018 through May 31, 2019</t>
  </si>
  <si>
    <t>BUDGET TEMPLATE</t>
  </si>
  <si>
    <r>
      <rPr>
        <sz val="9"/>
        <rFont val="Arial"/>
        <family val="2"/>
      </rPr>
      <t>For each Council account, Column C = the Council's current Yr Certified Budget, Column D= Actual 9 months Year to Date amounts.</t>
    </r>
    <r>
      <rPr>
        <u/>
        <sz val="9"/>
        <color rgb="FFFF0000"/>
        <rFont val="Arial"/>
        <family val="2"/>
      </rPr>
      <t xml:space="preserve"> Insert Council's Proposed FYE 2019 Budget in Column E.</t>
    </r>
  </si>
  <si>
    <t>Add/Insert rows for any needed New Accounts (insert title, leave account # "TBD")</t>
  </si>
  <si>
    <t>Formula cell (Don't change)</t>
  </si>
  <si>
    <t>Note: If a Club/Org does its own fundraising, Be sure to mark Column F comment= "Retains Any Prior Year Rollover".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</si>
</sst>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color indexed="10"/>
      <name val="Arial"/>
      <family val="2"/>
    </font>
    <font>
      <sz val="9"/>
      <name val="Arial"/>
      <family val="2"/>
    </font>
    <font>
      <u/>
      <sz val="9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9" fillId="0" borderId="0"/>
    <xf numFmtId="0" fontId="1" fillId="0" borderId="0"/>
  </cellStyleXfs>
  <cellXfs count="59">
    <xf numFmtId="0" fontId="0" fillId="0" borderId="0" xfId="0"/>
    <xf numFmtId="39" fontId="0" fillId="0" borderId="0" xfId="0" applyNumberFormat="1" applyBorder="1"/>
    <xf numFmtId="7" fontId="0" fillId="0" borderId="0" xfId="0" applyNumberFormat="1" applyBorder="1"/>
    <xf numFmtId="0" fontId="0" fillId="0" borderId="0" xfId="0" applyBorder="1"/>
    <xf numFmtId="0" fontId="22" fillId="0" borderId="10" xfId="0" applyNumberFormat="1" applyFont="1" applyBorder="1"/>
    <xf numFmtId="0" fontId="22" fillId="0" borderId="0" xfId="0" applyNumberFormat="1" applyFont="1" applyBorder="1"/>
    <xf numFmtId="39" fontId="22" fillId="0" borderId="0" xfId="0" applyNumberFormat="1" applyFont="1" applyBorder="1" applyAlignment="1">
      <alignment horizontal="center" wrapText="1"/>
    </xf>
    <xf numFmtId="7" fontId="22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/>
    <xf numFmtId="44" fontId="7" fillId="0" borderId="0" xfId="29" applyFont="1" applyFill="1" applyBorder="1"/>
    <xf numFmtId="43" fontId="7" fillId="0" borderId="10" xfId="28" applyFont="1" applyFill="1" applyBorder="1"/>
    <xf numFmtId="43" fontId="1" fillId="0" borderId="10" xfId="28" applyFont="1" applyBorder="1"/>
    <xf numFmtId="0" fontId="22" fillId="0" borderId="0" xfId="0" applyNumberFormat="1" applyFont="1" applyFill="1" applyBorder="1"/>
    <xf numFmtId="7" fontId="22" fillId="0" borderId="0" xfId="0" applyNumberFormat="1" applyFont="1" applyFill="1" applyBorder="1"/>
    <xf numFmtId="7" fontId="22" fillId="0" borderId="0" xfId="0" applyNumberFormat="1" applyFont="1" applyBorder="1"/>
    <xf numFmtId="0" fontId="23" fillId="0" borderId="0" xfId="0" applyNumberFormat="1" applyFont="1" applyBorder="1"/>
    <xf numFmtId="7" fontId="23" fillId="0" borderId="0" xfId="0" applyNumberFormat="1" applyFont="1" applyBorder="1"/>
    <xf numFmtId="0" fontId="7" fillId="0" borderId="0" xfId="0" quotePrefix="1" applyNumberFormat="1" applyFont="1" applyFill="1" applyBorder="1"/>
    <xf numFmtId="43" fontId="7" fillId="0" borderId="0" xfId="28" applyFont="1" applyFill="1" applyBorder="1"/>
    <xf numFmtId="43" fontId="1" fillId="0" borderId="0" xfId="28" applyFont="1" applyFill="1" applyBorder="1"/>
    <xf numFmtId="0" fontId="7" fillId="0" borderId="0" xfId="0" applyNumberFormat="1" applyFont="1" applyFill="1" applyBorder="1" applyAlignment="1">
      <alignment horizontal="left"/>
    </xf>
    <xf numFmtId="43" fontId="1" fillId="0" borderId="10" xfId="28" applyFont="1" applyFill="1" applyBorder="1"/>
    <xf numFmtId="0" fontId="24" fillId="0" borderId="0" xfId="0" applyNumberFormat="1" applyFont="1" applyFill="1" applyBorder="1"/>
    <xf numFmtId="44" fontId="22" fillId="0" borderId="0" xfId="29" applyFont="1" applyFill="1" applyBorder="1"/>
    <xf numFmtId="0" fontId="22" fillId="0" borderId="0" xfId="0" applyFont="1" applyBorder="1"/>
    <xf numFmtId="0" fontId="7" fillId="0" borderId="0" xfId="0" applyNumberFormat="1" applyFont="1" applyBorder="1"/>
    <xf numFmtId="7" fontId="7" fillId="0" borderId="0" xfId="0" applyNumberFormat="1" applyFont="1" applyBorder="1"/>
    <xf numFmtId="7" fontId="0" fillId="0" borderId="0" xfId="0" applyNumberFormat="1" applyFill="1" applyBorder="1"/>
    <xf numFmtId="0" fontId="22" fillId="0" borderId="0" xfId="0" applyFont="1" applyFill="1" applyBorder="1"/>
    <xf numFmtId="0" fontId="0" fillId="0" borderId="0" xfId="0" applyFill="1" applyBorder="1"/>
    <xf numFmtId="44" fontId="22" fillId="0" borderId="0" xfId="29" applyFont="1" applyBorder="1"/>
    <xf numFmtId="44" fontId="1" fillId="0" borderId="0" xfId="29" applyFont="1" applyFill="1" applyBorder="1"/>
    <xf numFmtId="7" fontId="0" fillId="0" borderId="10" xfId="0" applyNumberFormat="1" applyFill="1" applyBorder="1"/>
    <xf numFmtId="44" fontId="22" fillId="0" borderId="11" xfId="29" applyFont="1" applyFill="1" applyBorder="1"/>
    <xf numFmtId="39" fontId="0" fillId="0" borderId="0" xfId="0" applyNumberFormat="1" applyFill="1" applyBorder="1"/>
    <xf numFmtId="0" fontId="24" fillId="0" borderId="0" xfId="0" applyFont="1" applyBorder="1"/>
    <xf numFmtId="0" fontId="1" fillId="0" borderId="0" xfId="0" applyNumberFormat="1" applyFont="1" applyFill="1" applyBorder="1"/>
    <xf numFmtId="0" fontId="1" fillId="0" borderId="0" xfId="0" quotePrefix="1" applyNumberFormat="1" applyFont="1" applyFill="1" applyBorder="1"/>
    <xf numFmtId="0" fontId="1" fillId="0" borderId="0" xfId="0" applyNumberFormat="1" applyFont="1" applyFill="1" applyBorder="1" applyAlignment="1">
      <alignment horizontal="left"/>
    </xf>
    <xf numFmtId="164" fontId="20" fillId="0" borderId="0" xfId="0" applyNumberFormat="1" applyFont="1" applyBorder="1" applyAlignment="1">
      <alignment horizontal="center"/>
    </xf>
    <xf numFmtId="8" fontId="1" fillId="0" borderId="0" xfId="29" applyNumberFormat="1" applyFont="1" applyFill="1" applyBorder="1"/>
    <xf numFmtId="0" fontId="22" fillId="0" borderId="10" xfId="0" applyFont="1" applyFill="1" applyBorder="1" applyAlignment="1">
      <alignment horizontal="center"/>
    </xf>
    <xf numFmtId="7" fontId="22" fillId="0" borderId="10" xfId="0" applyNumberFormat="1" applyFont="1" applyBorder="1" applyAlignment="1">
      <alignment horizontal="center" wrapText="1"/>
    </xf>
    <xf numFmtId="165" fontId="22" fillId="0" borderId="10" xfId="0" applyNumberFormat="1" applyFont="1" applyBorder="1" applyAlignment="1">
      <alignment horizontal="center" wrapText="1"/>
    </xf>
    <xf numFmtId="44" fontId="22" fillId="0" borderId="0" xfId="0" applyNumberFormat="1" applyFont="1" applyFill="1" applyBorder="1"/>
    <xf numFmtId="43" fontId="21" fillId="0" borderId="0" xfId="0" applyNumberFormat="1" applyFont="1" applyFill="1" applyBorder="1" applyAlignment="1">
      <alignment horizontal="left" wrapText="1"/>
    </xf>
    <xf numFmtId="164" fontId="20" fillId="0" borderId="0" xfId="0" applyNumberFormat="1" applyFont="1" applyBorder="1" applyAlignment="1">
      <alignment horizontal="center"/>
    </xf>
    <xf numFmtId="0" fontId="20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30" fillId="0" borderId="0" xfId="51" applyFont="1" applyAlignment="1">
      <alignment horizontal="left" vertical="center" wrapText="1"/>
    </xf>
    <xf numFmtId="164" fontId="1" fillId="0" borderId="0" xfId="51" applyNumberFormat="1" applyFont="1" applyBorder="1" applyAlignment="1">
      <alignment horizontal="left"/>
    </xf>
    <xf numFmtId="44" fontId="7" fillId="24" borderId="0" xfId="29" applyFont="1" applyFill="1" applyBorder="1"/>
    <xf numFmtId="43" fontId="7" fillId="24" borderId="10" xfId="28" applyFont="1" applyFill="1" applyBorder="1"/>
    <xf numFmtId="44" fontId="1" fillId="24" borderId="0" xfId="0" applyNumberFormat="1" applyFont="1" applyFill="1"/>
    <xf numFmtId="43" fontId="7" fillId="24" borderId="0" xfId="28" applyFont="1" applyFill="1" applyBorder="1"/>
    <xf numFmtId="43" fontId="1" fillId="24" borderId="0" xfId="28" applyFont="1" applyFill="1" applyBorder="1"/>
    <xf numFmtId="43" fontId="1" fillId="24" borderId="10" xfId="28" applyFont="1" applyFill="1" applyBorder="1"/>
    <xf numFmtId="0" fontId="1" fillId="0" borderId="0" xfId="51"/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2" xfId="51"/>
    <cellStyle name="Normal 2" xfId="39"/>
    <cellStyle name="Normal 3" xfId="40"/>
    <cellStyle name="Normal 4" xfId="41"/>
    <cellStyle name="Normal 5" xfId="42"/>
    <cellStyle name="Normal 6" xfId="43"/>
    <cellStyle name="Normal 7" xfId="49"/>
    <cellStyle name="Normal 8" xfId="50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tabSelected="1" zoomScaleNormal="100" workbookViewId="0">
      <selection activeCell="A4" sqref="A4:F4"/>
    </sheetView>
  </sheetViews>
  <sheetFormatPr defaultRowHeight="12.75" x14ac:dyDescent="0.2"/>
  <cols>
    <col min="1" max="1" width="19.42578125" style="3" customWidth="1"/>
    <col min="2" max="2" width="60.5703125" style="3" customWidth="1"/>
    <col min="3" max="3" width="15.7109375" style="1" customWidth="1"/>
    <col min="4" max="4" width="15.7109375" style="2" customWidth="1"/>
    <col min="5" max="5" width="15.7109375" style="1" customWidth="1"/>
    <col min="6" max="6" width="41.5703125" customWidth="1"/>
    <col min="7" max="11" width="9.140625" style="3"/>
    <col min="12" max="32" width="8.7109375" style="3" customWidth="1"/>
    <col min="33" max="16384" width="9.140625" style="3"/>
  </cols>
  <sheetData>
    <row r="1" spans="1:10" ht="15.75" x14ac:dyDescent="0.25">
      <c r="A1" s="47" t="s">
        <v>84</v>
      </c>
      <c r="B1" s="47"/>
      <c r="C1" s="47"/>
      <c r="D1" s="47"/>
      <c r="E1" s="47"/>
      <c r="F1" s="47"/>
    </row>
    <row r="2" spans="1:10" ht="15.75" x14ac:dyDescent="0.25">
      <c r="A2" s="47" t="s">
        <v>85</v>
      </c>
      <c r="B2" s="47"/>
      <c r="C2" s="47"/>
      <c r="D2" s="47"/>
      <c r="E2" s="47"/>
      <c r="F2" s="47"/>
    </row>
    <row r="3" spans="1:10" ht="15.75" x14ac:dyDescent="0.25">
      <c r="A3" s="48" t="s">
        <v>135</v>
      </c>
      <c r="B3" s="48"/>
      <c r="C3" s="48"/>
      <c r="D3" s="48"/>
      <c r="E3" s="48"/>
      <c r="F3" s="48"/>
      <c r="G3" s="46"/>
      <c r="H3" s="46"/>
      <c r="I3" s="46"/>
      <c r="J3" s="46"/>
    </row>
    <row r="4" spans="1:10" ht="15.75" x14ac:dyDescent="0.25">
      <c r="A4" s="49" t="s">
        <v>136</v>
      </c>
      <c r="B4" s="49"/>
      <c r="C4" s="49"/>
      <c r="D4" s="49"/>
      <c r="E4" s="49"/>
      <c r="F4" s="49"/>
      <c r="G4" s="39"/>
      <c r="H4" s="39"/>
      <c r="I4" s="39"/>
      <c r="J4" s="39"/>
    </row>
    <row r="5" spans="1:10" ht="38.25" customHeight="1" x14ac:dyDescent="0.25">
      <c r="A5" s="50" t="s">
        <v>137</v>
      </c>
      <c r="B5" s="50"/>
      <c r="C5" s="50"/>
      <c r="D5" s="50"/>
      <c r="E5" s="50"/>
      <c r="F5" s="50"/>
      <c r="G5" s="39"/>
      <c r="H5" s="39"/>
      <c r="I5" s="39"/>
      <c r="J5" s="39"/>
    </row>
    <row r="6" spans="1:10" x14ac:dyDescent="0.2">
      <c r="A6" s="51" t="s">
        <v>138</v>
      </c>
      <c r="B6" s="51"/>
      <c r="C6" s="51"/>
      <c r="D6" s="51"/>
      <c r="E6" s="51"/>
      <c r="F6" s="51"/>
    </row>
    <row r="7" spans="1:10" ht="38.25" x14ac:dyDescent="0.2">
      <c r="A7" s="4" t="s">
        <v>0</v>
      </c>
      <c r="B7" s="4" t="s">
        <v>1</v>
      </c>
      <c r="C7" s="42" t="s">
        <v>113</v>
      </c>
      <c r="D7" s="43" t="s">
        <v>133</v>
      </c>
      <c r="E7" s="42" t="s">
        <v>134</v>
      </c>
      <c r="F7" s="41" t="s">
        <v>132</v>
      </c>
    </row>
    <row r="8" spans="1:10" x14ac:dyDescent="0.2">
      <c r="A8" s="5"/>
      <c r="B8" s="5"/>
      <c r="C8" s="6"/>
      <c r="D8" s="7"/>
      <c r="E8" s="6"/>
    </row>
    <row r="9" spans="1:10" x14ac:dyDescent="0.2">
      <c r="A9" s="8" t="s">
        <v>44</v>
      </c>
      <c r="B9" s="36" t="s">
        <v>87</v>
      </c>
      <c r="C9" s="9">
        <v>31875</v>
      </c>
      <c r="D9" s="40">
        <v>31809</v>
      </c>
      <c r="E9" s="52"/>
    </row>
    <row r="10" spans="1:10" x14ac:dyDescent="0.2">
      <c r="A10" s="8" t="s">
        <v>45</v>
      </c>
      <c r="B10" s="8" t="s">
        <v>2</v>
      </c>
      <c r="C10" s="10">
        <v>12985</v>
      </c>
      <c r="D10" s="21">
        <v>12985</v>
      </c>
      <c r="E10" s="53"/>
    </row>
    <row r="11" spans="1:10" ht="16.5" customHeight="1" x14ac:dyDescent="0.2">
      <c r="A11" s="12" t="s">
        <v>3</v>
      </c>
      <c r="B11" s="12"/>
      <c r="C11" s="13">
        <f>SUM(C9:C10)</f>
        <v>44860</v>
      </c>
      <c r="D11" s="14">
        <f>SUM(D9:D10)</f>
        <v>44794</v>
      </c>
      <c r="E11" s="44">
        <f>SUM(E9:E10)</f>
        <v>0</v>
      </c>
      <c r="F11" s="58" t="s">
        <v>139</v>
      </c>
    </row>
    <row r="12" spans="1:10" x14ac:dyDescent="0.2">
      <c r="A12" s="15"/>
      <c r="B12" s="15"/>
      <c r="C12" s="16"/>
      <c r="E12" s="16"/>
    </row>
    <row r="13" spans="1:10" ht="33" customHeight="1" x14ac:dyDescent="0.2">
      <c r="A13" s="12" t="s">
        <v>4</v>
      </c>
      <c r="B13" s="45" t="s">
        <v>140</v>
      </c>
      <c r="C13" s="45"/>
      <c r="D13" s="45"/>
      <c r="E13" s="45"/>
      <c r="F13" s="45"/>
    </row>
    <row r="14" spans="1:10" x14ac:dyDescent="0.2">
      <c r="A14" s="8" t="s">
        <v>46</v>
      </c>
      <c r="B14" s="17" t="s">
        <v>5</v>
      </c>
      <c r="C14" s="9">
        <v>1537</v>
      </c>
      <c r="D14" s="31">
        <v>0</v>
      </c>
      <c r="E14" s="54">
        <f>ROUND(+C14*1.024,0)</f>
        <v>1574</v>
      </c>
      <c r="F14" s="58" t="s">
        <v>139</v>
      </c>
      <c r="H14" s="8"/>
    </row>
    <row r="15" spans="1:10" x14ac:dyDescent="0.2">
      <c r="A15" s="20" t="s">
        <v>41</v>
      </c>
      <c r="B15" s="8" t="s">
        <v>39</v>
      </c>
      <c r="C15" s="18">
        <v>81</v>
      </c>
      <c r="D15" s="19">
        <v>-220</v>
      </c>
      <c r="E15" s="55"/>
      <c r="H15" s="8"/>
    </row>
    <row r="16" spans="1:10" x14ac:dyDescent="0.2">
      <c r="A16" s="36" t="s">
        <v>105</v>
      </c>
      <c r="B16" s="37" t="s">
        <v>106</v>
      </c>
      <c r="C16" s="18">
        <v>3000</v>
      </c>
      <c r="D16" s="19">
        <v>1499</v>
      </c>
      <c r="E16" s="55"/>
      <c r="F16" s="3"/>
      <c r="H16" s="8"/>
    </row>
    <row r="17" spans="1:8" x14ac:dyDescent="0.2">
      <c r="A17" s="8" t="s">
        <v>38</v>
      </c>
      <c r="B17" s="36" t="s">
        <v>117</v>
      </c>
      <c r="C17" s="18">
        <v>153</v>
      </c>
      <c r="D17" s="19">
        <v>0</v>
      </c>
      <c r="E17" s="55"/>
      <c r="H17" s="8"/>
    </row>
    <row r="18" spans="1:8" x14ac:dyDescent="0.2">
      <c r="A18" s="8" t="s">
        <v>64</v>
      </c>
      <c r="B18" s="8" t="s">
        <v>36</v>
      </c>
      <c r="C18" s="18">
        <v>12498</v>
      </c>
      <c r="D18" s="19">
        <v>10007</v>
      </c>
      <c r="E18" s="55"/>
      <c r="H18" s="20"/>
    </row>
    <row r="19" spans="1:8" x14ac:dyDescent="0.2">
      <c r="A19" s="8" t="s">
        <v>75</v>
      </c>
      <c r="B19" s="17" t="s">
        <v>74</v>
      </c>
      <c r="C19" s="18">
        <v>1000</v>
      </c>
      <c r="D19" s="19">
        <v>450</v>
      </c>
      <c r="E19" s="55"/>
      <c r="H19" s="8"/>
    </row>
    <row r="20" spans="1:8" x14ac:dyDescent="0.2">
      <c r="A20" s="8" t="s">
        <v>47</v>
      </c>
      <c r="B20" s="36" t="s">
        <v>88</v>
      </c>
      <c r="C20" s="18">
        <v>125</v>
      </c>
      <c r="D20" s="19">
        <v>-300</v>
      </c>
      <c r="E20" s="55"/>
      <c r="H20" s="20"/>
    </row>
    <row r="21" spans="1:8" hidden="1" x14ac:dyDescent="0.2">
      <c r="A21" s="8" t="s">
        <v>49</v>
      </c>
      <c r="B21" s="8" t="s">
        <v>6</v>
      </c>
      <c r="C21" s="18">
        <v>0</v>
      </c>
      <c r="D21" s="19">
        <v>0</v>
      </c>
      <c r="E21" s="55"/>
      <c r="H21" s="8"/>
    </row>
    <row r="22" spans="1:8" x14ac:dyDescent="0.2">
      <c r="A22" s="38" t="s">
        <v>112</v>
      </c>
      <c r="B22" s="36" t="s">
        <v>125</v>
      </c>
      <c r="C22" s="18">
        <v>250</v>
      </c>
      <c r="D22" s="19">
        <v>0</v>
      </c>
      <c r="E22" s="55"/>
      <c r="H22" s="20"/>
    </row>
    <row r="23" spans="1:8" x14ac:dyDescent="0.2">
      <c r="A23" s="8" t="s">
        <v>51</v>
      </c>
      <c r="B23" s="8" t="s">
        <v>32</v>
      </c>
      <c r="C23" s="18">
        <v>896</v>
      </c>
      <c r="D23" s="19">
        <v>-503</v>
      </c>
      <c r="E23" s="55"/>
      <c r="H23" s="8"/>
    </row>
    <row r="24" spans="1:8" x14ac:dyDescent="0.2">
      <c r="A24" s="20" t="s">
        <v>52</v>
      </c>
      <c r="B24" s="8" t="s">
        <v>33</v>
      </c>
      <c r="C24" s="18">
        <v>375</v>
      </c>
      <c r="D24" s="19">
        <v>266</v>
      </c>
      <c r="E24" s="55"/>
      <c r="H24" s="8"/>
    </row>
    <row r="25" spans="1:8" x14ac:dyDescent="0.2">
      <c r="A25" s="36" t="s">
        <v>110</v>
      </c>
      <c r="B25" s="37" t="s">
        <v>123</v>
      </c>
      <c r="C25" s="18">
        <v>63</v>
      </c>
      <c r="D25" s="19">
        <v>0</v>
      </c>
      <c r="E25" s="55"/>
      <c r="H25" s="20"/>
    </row>
    <row r="26" spans="1:8" x14ac:dyDescent="0.2">
      <c r="A26" s="38" t="s">
        <v>107</v>
      </c>
      <c r="B26" s="36" t="s">
        <v>122</v>
      </c>
      <c r="C26" s="18">
        <v>250</v>
      </c>
      <c r="D26" s="19">
        <v>0</v>
      </c>
      <c r="E26" s="55"/>
      <c r="H26" s="8"/>
    </row>
    <row r="27" spans="1:8" x14ac:dyDescent="0.2">
      <c r="A27" s="8" t="s">
        <v>56</v>
      </c>
      <c r="B27" s="8" t="s">
        <v>34</v>
      </c>
      <c r="C27" s="18">
        <v>258</v>
      </c>
      <c r="D27" s="19">
        <v>0</v>
      </c>
      <c r="E27" s="55"/>
      <c r="H27" s="8"/>
    </row>
    <row r="28" spans="1:8" x14ac:dyDescent="0.2">
      <c r="A28" s="8" t="s">
        <v>58</v>
      </c>
      <c r="B28" s="17" t="s">
        <v>10</v>
      </c>
      <c r="C28" s="18">
        <v>475</v>
      </c>
      <c r="D28" s="19">
        <v>-519</v>
      </c>
      <c r="E28" s="55"/>
      <c r="H28" s="8"/>
    </row>
    <row r="29" spans="1:8" hidden="1" x14ac:dyDescent="0.2">
      <c r="A29" s="20" t="s">
        <v>53</v>
      </c>
      <c r="B29" s="8" t="s">
        <v>7</v>
      </c>
      <c r="C29" s="18">
        <v>0</v>
      </c>
      <c r="D29" s="19">
        <v>0</v>
      </c>
      <c r="E29" s="55"/>
      <c r="H29" s="8"/>
    </row>
    <row r="30" spans="1:8" hidden="1" x14ac:dyDescent="0.2">
      <c r="A30" s="38" t="s">
        <v>92</v>
      </c>
      <c r="B30" s="36" t="s">
        <v>116</v>
      </c>
      <c r="C30" s="18">
        <v>0</v>
      </c>
      <c r="D30" s="19">
        <v>0</v>
      </c>
      <c r="E30" s="55"/>
      <c r="H30" s="8"/>
    </row>
    <row r="31" spans="1:8" x14ac:dyDescent="0.2">
      <c r="A31" s="8" t="s">
        <v>57</v>
      </c>
      <c r="B31" s="8" t="s">
        <v>9</v>
      </c>
      <c r="C31" s="18">
        <v>519</v>
      </c>
      <c r="D31" s="19">
        <v>0</v>
      </c>
      <c r="E31" s="55"/>
      <c r="H31" s="8"/>
    </row>
    <row r="32" spans="1:8" x14ac:dyDescent="0.2">
      <c r="A32" s="8" t="s">
        <v>59</v>
      </c>
      <c r="B32" s="17" t="s">
        <v>35</v>
      </c>
      <c r="C32" s="18">
        <v>1250</v>
      </c>
      <c r="D32" s="19">
        <v>771</v>
      </c>
      <c r="E32" s="55"/>
      <c r="H32" s="8"/>
    </row>
    <row r="33" spans="1:8" x14ac:dyDescent="0.2">
      <c r="A33" s="20" t="s">
        <v>60</v>
      </c>
      <c r="B33" s="8" t="s">
        <v>11</v>
      </c>
      <c r="C33" s="18">
        <v>0</v>
      </c>
      <c r="D33" s="19">
        <v>-250</v>
      </c>
      <c r="E33" s="55"/>
      <c r="H33" s="8"/>
    </row>
    <row r="34" spans="1:8" hidden="1" x14ac:dyDescent="0.2">
      <c r="A34" s="8" t="s">
        <v>54</v>
      </c>
      <c r="B34" s="17" t="s">
        <v>8</v>
      </c>
      <c r="C34" s="18">
        <v>0</v>
      </c>
      <c r="D34" s="19">
        <v>0</v>
      </c>
      <c r="E34" s="55"/>
      <c r="H34" s="20"/>
    </row>
    <row r="35" spans="1:8" x14ac:dyDescent="0.2">
      <c r="A35" s="36" t="s">
        <v>97</v>
      </c>
      <c r="B35" s="36" t="s">
        <v>118</v>
      </c>
      <c r="C35" s="19">
        <v>185</v>
      </c>
      <c r="D35" s="19">
        <v>0</v>
      </c>
      <c r="E35" s="56"/>
      <c r="H35" s="8"/>
    </row>
    <row r="36" spans="1:8" x14ac:dyDescent="0.2">
      <c r="A36" s="36" t="s">
        <v>98</v>
      </c>
      <c r="B36" s="36" t="s">
        <v>119</v>
      </c>
      <c r="C36" s="19">
        <v>100</v>
      </c>
      <c r="D36" s="19">
        <v>0</v>
      </c>
      <c r="E36" s="56"/>
      <c r="H36" s="8"/>
    </row>
    <row r="37" spans="1:8" x14ac:dyDescent="0.2">
      <c r="A37" s="8" t="s">
        <v>48</v>
      </c>
      <c r="B37" s="36" t="s">
        <v>114</v>
      </c>
      <c r="C37" s="18">
        <v>399</v>
      </c>
      <c r="D37" s="19">
        <v>0</v>
      </c>
      <c r="E37" s="55"/>
      <c r="H37" s="8"/>
    </row>
    <row r="38" spans="1:8" ht="20.25" hidden="1" customHeight="1" x14ac:dyDescent="0.2">
      <c r="A38" s="8" t="s">
        <v>66</v>
      </c>
      <c r="B38" s="36" t="s">
        <v>94</v>
      </c>
      <c r="C38" s="18">
        <v>0</v>
      </c>
      <c r="D38" s="19">
        <v>0</v>
      </c>
      <c r="E38" s="55"/>
      <c r="H38" s="20"/>
    </row>
    <row r="39" spans="1:8" x14ac:dyDescent="0.2">
      <c r="A39" s="8" t="s">
        <v>63</v>
      </c>
      <c r="B39" s="17" t="s">
        <v>13</v>
      </c>
      <c r="C39" s="18">
        <v>350</v>
      </c>
      <c r="D39" s="19">
        <v>0</v>
      </c>
      <c r="E39" s="55"/>
      <c r="H39" s="8"/>
    </row>
    <row r="40" spans="1:8" x14ac:dyDescent="0.2">
      <c r="A40" s="8" t="s">
        <v>65</v>
      </c>
      <c r="B40" s="37" t="s">
        <v>120</v>
      </c>
      <c r="C40" s="18">
        <v>50</v>
      </c>
      <c r="D40" s="19">
        <v>0</v>
      </c>
      <c r="E40" s="55"/>
      <c r="H40" s="20"/>
    </row>
    <row r="41" spans="1:8" x14ac:dyDescent="0.2">
      <c r="A41" s="38" t="s">
        <v>62</v>
      </c>
      <c r="B41" s="36" t="s">
        <v>101</v>
      </c>
      <c r="C41" s="18">
        <v>75</v>
      </c>
      <c r="D41" s="19">
        <v>-988</v>
      </c>
      <c r="E41" s="55"/>
      <c r="H41" s="20"/>
    </row>
    <row r="42" spans="1:8" x14ac:dyDescent="0.2">
      <c r="A42" s="8" t="s">
        <v>68</v>
      </c>
      <c r="B42" s="17" t="s">
        <v>15</v>
      </c>
      <c r="C42" s="18">
        <v>175</v>
      </c>
      <c r="D42" s="19">
        <v>-150</v>
      </c>
      <c r="E42" s="55"/>
      <c r="H42" s="20"/>
    </row>
    <row r="43" spans="1:8" x14ac:dyDescent="0.2">
      <c r="A43" s="8" t="s">
        <v>70</v>
      </c>
      <c r="B43" s="37" t="s">
        <v>121</v>
      </c>
      <c r="C43" s="18">
        <v>900</v>
      </c>
      <c r="D43" s="19">
        <v>0</v>
      </c>
      <c r="E43" s="55"/>
      <c r="H43" s="20"/>
    </row>
    <row r="44" spans="1:8" x14ac:dyDescent="0.2">
      <c r="A44" s="8" t="s">
        <v>71</v>
      </c>
      <c r="B44" s="17" t="s">
        <v>16</v>
      </c>
      <c r="C44" s="18">
        <v>100</v>
      </c>
      <c r="D44" s="19">
        <v>0</v>
      </c>
      <c r="E44" s="55"/>
      <c r="H44" s="8"/>
    </row>
    <row r="45" spans="1:8" x14ac:dyDescent="0.2">
      <c r="A45" s="36" t="s">
        <v>111</v>
      </c>
      <c r="B45" s="37" t="s">
        <v>124</v>
      </c>
      <c r="C45" s="18">
        <v>63</v>
      </c>
      <c r="D45" s="19">
        <v>0</v>
      </c>
      <c r="E45" s="55"/>
      <c r="H45" s="8"/>
    </row>
    <row r="46" spans="1:8" x14ac:dyDescent="0.2">
      <c r="A46" s="36" t="s">
        <v>89</v>
      </c>
      <c r="B46" s="36" t="s">
        <v>90</v>
      </c>
      <c r="C46" s="18">
        <v>38</v>
      </c>
      <c r="D46" s="19">
        <v>0</v>
      </c>
      <c r="E46" s="55"/>
      <c r="H46" s="20"/>
    </row>
    <row r="47" spans="1:8" x14ac:dyDescent="0.2">
      <c r="A47" s="8" t="s">
        <v>76</v>
      </c>
      <c r="B47" s="8" t="s">
        <v>77</v>
      </c>
      <c r="C47" s="18">
        <v>770</v>
      </c>
      <c r="D47" s="19">
        <v>48</v>
      </c>
      <c r="E47" s="55"/>
      <c r="H47" s="8"/>
    </row>
    <row r="48" spans="1:8" x14ac:dyDescent="0.2">
      <c r="A48" s="8" t="s">
        <v>50</v>
      </c>
      <c r="B48" s="36" t="s">
        <v>91</v>
      </c>
      <c r="C48" s="18">
        <v>550</v>
      </c>
      <c r="D48" s="19">
        <v>238</v>
      </c>
      <c r="E48" s="55"/>
      <c r="H48" s="8"/>
    </row>
    <row r="49" spans="1:8" hidden="1" x14ac:dyDescent="0.2">
      <c r="A49" s="20" t="s">
        <v>61</v>
      </c>
      <c r="B49" s="8" t="s">
        <v>12</v>
      </c>
      <c r="C49" s="18">
        <v>0</v>
      </c>
      <c r="D49" s="19">
        <v>0</v>
      </c>
      <c r="E49" s="55"/>
      <c r="H49" s="8"/>
    </row>
    <row r="50" spans="1:8" x14ac:dyDescent="0.2">
      <c r="A50" s="20" t="s">
        <v>78</v>
      </c>
      <c r="B50" s="8" t="s">
        <v>18</v>
      </c>
      <c r="C50" s="18">
        <v>505</v>
      </c>
      <c r="D50" s="19">
        <v>510</v>
      </c>
      <c r="E50" s="55"/>
      <c r="H50" s="8"/>
    </row>
    <row r="51" spans="1:8" x14ac:dyDescent="0.2">
      <c r="A51" s="20" t="s">
        <v>79</v>
      </c>
      <c r="B51" s="8" t="s">
        <v>19</v>
      </c>
      <c r="C51" s="18">
        <v>138</v>
      </c>
      <c r="D51" s="19">
        <v>0</v>
      </c>
      <c r="E51" s="55"/>
      <c r="H51" s="20"/>
    </row>
    <row r="52" spans="1:8" x14ac:dyDescent="0.2">
      <c r="A52" s="20" t="s">
        <v>80</v>
      </c>
      <c r="B52" s="8" t="s">
        <v>20</v>
      </c>
      <c r="C52" s="18">
        <v>120</v>
      </c>
      <c r="D52" s="19">
        <v>0</v>
      </c>
      <c r="E52" s="55"/>
      <c r="H52" s="8"/>
    </row>
    <row r="53" spans="1:8" x14ac:dyDescent="0.2">
      <c r="A53" s="20" t="s">
        <v>81</v>
      </c>
      <c r="B53" s="8" t="s">
        <v>21</v>
      </c>
      <c r="C53" s="18">
        <v>246</v>
      </c>
      <c r="D53" s="19">
        <v>0</v>
      </c>
      <c r="E53" s="55"/>
      <c r="H53" s="20"/>
    </row>
    <row r="54" spans="1:8" x14ac:dyDescent="0.2">
      <c r="A54" s="20" t="s">
        <v>42</v>
      </c>
      <c r="B54" s="8" t="s">
        <v>40</v>
      </c>
      <c r="C54" s="18">
        <v>115</v>
      </c>
      <c r="D54" s="19">
        <v>0</v>
      </c>
      <c r="E54" s="55"/>
      <c r="H54" s="20"/>
    </row>
    <row r="55" spans="1:8" x14ac:dyDescent="0.2">
      <c r="A55" s="20" t="s">
        <v>82</v>
      </c>
      <c r="B55" s="8" t="s">
        <v>22</v>
      </c>
      <c r="C55" s="18">
        <v>125</v>
      </c>
      <c r="D55" s="19">
        <v>16</v>
      </c>
      <c r="E55" s="55"/>
      <c r="H55" s="20"/>
    </row>
    <row r="56" spans="1:8" x14ac:dyDescent="0.2">
      <c r="A56" s="20" t="s">
        <v>83</v>
      </c>
      <c r="B56" s="8" t="s">
        <v>23</v>
      </c>
      <c r="C56" s="18">
        <v>753</v>
      </c>
      <c r="D56" s="19">
        <v>414</v>
      </c>
      <c r="E56" s="55"/>
      <c r="H56" s="20"/>
    </row>
    <row r="57" spans="1:8" hidden="1" x14ac:dyDescent="0.2">
      <c r="A57" s="8" t="s">
        <v>69</v>
      </c>
      <c r="B57" s="8" t="s">
        <v>37</v>
      </c>
      <c r="C57" s="18">
        <v>0</v>
      </c>
      <c r="D57" s="19">
        <v>0</v>
      </c>
      <c r="E57" s="55"/>
      <c r="H57" s="20"/>
    </row>
    <row r="58" spans="1:8" x14ac:dyDescent="0.2">
      <c r="A58" s="8" t="s">
        <v>55</v>
      </c>
      <c r="B58" s="36" t="s">
        <v>93</v>
      </c>
      <c r="C58" s="18">
        <v>200</v>
      </c>
      <c r="D58" s="19">
        <v>13</v>
      </c>
      <c r="E58" s="55"/>
      <c r="H58" s="8"/>
    </row>
    <row r="59" spans="1:8" x14ac:dyDescent="0.2">
      <c r="A59" s="20" t="s">
        <v>67</v>
      </c>
      <c r="B59" s="8" t="s">
        <v>14</v>
      </c>
      <c r="C59" s="18">
        <v>8000</v>
      </c>
      <c r="D59" s="19">
        <v>8000</v>
      </c>
      <c r="E59" s="55"/>
      <c r="H59" s="8"/>
    </row>
    <row r="60" spans="1:8" x14ac:dyDescent="0.2">
      <c r="A60" s="8" t="s">
        <v>73</v>
      </c>
      <c r="B60" s="17" t="s">
        <v>17</v>
      </c>
      <c r="C60" s="18">
        <v>2000</v>
      </c>
      <c r="D60" s="19">
        <v>2000</v>
      </c>
      <c r="E60" s="55"/>
      <c r="H60" s="8"/>
    </row>
    <row r="61" spans="1:8" x14ac:dyDescent="0.2">
      <c r="A61" s="8" t="s">
        <v>86</v>
      </c>
      <c r="B61" s="37" t="s">
        <v>115</v>
      </c>
      <c r="C61" s="18">
        <v>138</v>
      </c>
      <c r="D61" s="19">
        <v>74</v>
      </c>
      <c r="E61" s="55"/>
      <c r="H61" s="8"/>
    </row>
    <row r="62" spans="1:8" x14ac:dyDescent="0.2">
      <c r="A62" s="36" t="s">
        <v>108</v>
      </c>
      <c r="B62" s="37" t="s">
        <v>109</v>
      </c>
      <c r="C62" s="18">
        <v>63</v>
      </c>
      <c r="D62" s="19">
        <v>0</v>
      </c>
      <c r="E62" s="55"/>
      <c r="H62" s="20"/>
    </row>
    <row r="63" spans="1:8" x14ac:dyDescent="0.2">
      <c r="A63" s="36" t="s">
        <v>95</v>
      </c>
      <c r="B63" s="36" t="s">
        <v>96</v>
      </c>
      <c r="C63" s="18">
        <v>2500</v>
      </c>
      <c r="D63" s="19">
        <v>0</v>
      </c>
      <c r="E63" s="55"/>
      <c r="H63" s="8"/>
    </row>
    <row r="64" spans="1:8" hidden="1" x14ac:dyDescent="0.2">
      <c r="A64" s="8" t="s">
        <v>72</v>
      </c>
      <c r="B64" s="37" t="s">
        <v>104</v>
      </c>
      <c r="C64" s="18">
        <v>0</v>
      </c>
      <c r="D64" s="19">
        <v>0</v>
      </c>
      <c r="E64" s="55"/>
      <c r="H64" s="8"/>
    </row>
    <row r="65" spans="1:8" x14ac:dyDescent="0.2">
      <c r="A65" s="36" t="s">
        <v>99</v>
      </c>
      <c r="B65" s="37" t="s">
        <v>100</v>
      </c>
      <c r="C65" s="18">
        <v>1200</v>
      </c>
      <c r="D65" s="19">
        <v>0</v>
      </c>
      <c r="E65" s="55"/>
      <c r="H65" s="20"/>
    </row>
    <row r="66" spans="1:8" x14ac:dyDescent="0.2">
      <c r="A66" s="36" t="s">
        <v>102</v>
      </c>
      <c r="B66" s="37" t="s">
        <v>103</v>
      </c>
      <c r="C66" s="18">
        <v>1000</v>
      </c>
      <c r="D66" s="19">
        <v>0</v>
      </c>
      <c r="E66" s="55"/>
      <c r="H66" s="20"/>
    </row>
    <row r="67" spans="1:8" x14ac:dyDescent="0.2">
      <c r="A67" s="38" t="s">
        <v>126</v>
      </c>
      <c r="B67" s="36" t="s">
        <v>127</v>
      </c>
      <c r="C67" s="18">
        <v>0</v>
      </c>
      <c r="D67" s="19">
        <v>-250</v>
      </c>
      <c r="E67" s="55"/>
      <c r="H67" s="8"/>
    </row>
    <row r="68" spans="1:8" x14ac:dyDescent="0.2">
      <c r="A68" s="36" t="s">
        <v>131</v>
      </c>
      <c r="B68" s="36" t="s">
        <v>128</v>
      </c>
      <c r="C68" s="18">
        <v>0</v>
      </c>
      <c r="D68" s="19">
        <v>-71</v>
      </c>
      <c r="E68" s="55"/>
      <c r="H68" s="8"/>
    </row>
    <row r="69" spans="1:8" x14ac:dyDescent="0.2">
      <c r="A69" s="36" t="s">
        <v>129</v>
      </c>
      <c r="B69" s="37" t="s">
        <v>130</v>
      </c>
      <c r="C69" s="18">
        <v>0</v>
      </c>
      <c r="D69" s="19">
        <v>-93</v>
      </c>
      <c r="E69" s="55"/>
      <c r="H69" s="20"/>
    </row>
    <row r="70" spans="1:8" x14ac:dyDescent="0.2">
      <c r="A70" s="20"/>
      <c r="B70" s="8"/>
      <c r="C70" s="10"/>
      <c r="D70" s="21"/>
      <c r="E70" s="10"/>
    </row>
    <row r="71" spans="1:8" s="24" customFormat="1" x14ac:dyDescent="0.2">
      <c r="A71" s="12" t="s">
        <v>24</v>
      </c>
      <c r="B71" s="22"/>
      <c r="C71" s="23">
        <f>SUM(C14:C70)</f>
        <v>43588</v>
      </c>
      <c r="D71" s="23">
        <f>SUM(D14:D70)</f>
        <v>20962</v>
      </c>
      <c r="E71" s="23">
        <f>SUM(E14:E70)</f>
        <v>1574</v>
      </c>
      <c r="F71" s="58" t="s">
        <v>139</v>
      </c>
    </row>
    <row r="72" spans="1:8" x14ac:dyDescent="0.2">
      <c r="A72" s="25"/>
      <c r="B72" s="25"/>
      <c r="C72" s="26"/>
      <c r="D72" s="27"/>
      <c r="E72" s="26"/>
    </row>
    <row r="73" spans="1:8" x14ac:dyDescent="0.2">
      <c r="A73" s="28" t="s">
        <v>25</v>
      </c>
      <c r="B73" s="29"/>
      <c r="C73" s="18">
        <f>C11-C71</f>
        <v>1272</v>
      </c>
      <c r="D73" s="18">
        <f>D11-D71</f>
        <v>23832</v>
      </c>
      <c r="E73" s="18">
        <f>E11-E71</f>
        <v>-1574</v>
      </c>
      <c r="F73" s="58" t="s">
        <v>139</v>
      </c>
    </row>
    <row r="74" spans="1:8" x14ac:dyDescent="0.2">
      <c r="C74" s="2"/>
      <c r="D74" s="27"/>
      <c r="E74" s="2"/>
    </row>
    <row r="75" spans="1:8" x14ac:dyDescent="0.2">
      <c r="A75" s="28" t="s">
        <v>26</v>
      </c>
      <c r="D75" s="27"/>
    </row>
    <row r="76" spans="1:8" x14ac:dyDescent="0.2">
      <c r="A76" s="29" t="s">
        <v>43</v>
      </c>
      <c r="B76" s="3" t="s">
        <v>27</v>
      </c>
      <c r="C76" s="11">
        <v>1272</v>
      </c>
      <c r="D76" s="21">
        <v>0</v>
      </c>
      <c r="E76" s="57"/>
    </row>
    <row r="77" spans="1:8" x14ac:dyDescent="0.2">
      <c r="A77" s="12" t="s">
        <v>28</v>
      </c>
      <c r="C77" s="30">
        <f>SUM(C76)</f>
        <v>1272</v>
      </c>
      <c r="D77" s="23">
        <f>SUM(D76)</f>
        <v>0</v>
      </c>
      <c r="E77" s="30">
        <f>SUM(E76)</f>
        <v>0</v>
      </c>
      <c r="F77" s="58" t="s">
        <v>139</v>
      </c>
    </row>
    <row r="78" spans="1:8" x14ac:dyDescent="0.2">
      <c r="D78" s="27"/>
    </row>
    <row r="79" spans="1:8" x14ac:dyDescent="0.2">
      <c r="D79" s="27"/>
    </row>
    <row r="80" spans="1:8" x14ac:dyDescent="0.2">
      <c r="A80" s="28" t="s">
        <v>29</v>
      </c>
      <c r="B80" s="29"/>
      <c r="C80" s="31">
        <f>C71+C77</f>
        <v>44860</v>
      </c>
      <c r="D80" s="31">
        <f>D71+D77</f>
        <v>20962</v>
      </c>
      <c r="E80" s="31">
        <f>E71+E77</f>
        <v>1574</v>
      </c>
      <c r="F80" s="58" t="s">
        <v>139</v>
      </c>
    </row>
    <row r="81" spans="1:6" x14ac:dyDescent="0.2">
      <c r="A81" s="29"/>
      <c r="B81" s="29"/>
      <c r="C81" s="27"/>
      <c r="D81" s="27"/>
      <c r="E81" s="27"/>
    </row>
    <row r="82" spans="1:6" x14ac:dyDescent="0.2">
      <c r="A82" s="29"/>
      <c r="B82" s="29"/>
      <c r="C82" s="32"/>
      <c r="D82" s="32"/>
      <c r="E82" s="32"/>
    </row>
    <row r="83" spans="1:6" ht="13.5" thickBot="1" x14ac:dyDescent="0.25">
      <c r="A83" s="24" t="s">
        <v>30</v>
      </c>
      <c r="B83" s="29"/>
      <c r="C83" s="33">
        <f>C11-C80</f>
        <v>0</v>
      </c>
      <c r="D83" s="33">
        <f>D11-D80</f>
        <v>23832</v>
      </c>
      <c r="E83" s="33">
        <f>E11-E80</f>
        <v>-1574</v>
      </c>
      <c r="F83" s="58" t="s">
        <v>139</v>
      </c>
    </row>
    <row r="84" spans="1:6" ht="13.5" thickTop="1" x14ac:dyDescent="0.2">
      <c r="A84" s="29"/>
      <c r="B84" s="29"/>
      <c r="C84" s="34"/>
      <c r="D84" s="27"/>
      <c r="E84" s="34"/>
    </row>
    <row r="85" spans="1:6" x14ac:dyDescent="0.2">
      <c r="A85" s="29"/>
      <c r="B85" s="29"/>
      <c r="C85" s="34"/>
      <c r="D85" s="27"/>
      <c r="E85" s="34"/>
    </row>
    <row r="86" spans="1:6" x14ac:dyDescent="0.2">
      <c r="A86" s="35" t="s">
        <v>31</v>
      </c>
      <c r="B86" s="29"/>
      <c r="C86" s="34"/>
      <c r="D86" s="27"/>
      <c r="E86" s="34"/>
    </row>
    <row r="87" spans="1:6" x14ac:dyDescent="0.2">
      <c r="D87" s="27"/>
    </row>
    <row r="88" spans="1:6" x14ac:dyDescent="0.2">
      <c r="D88" s="27"/>
    </row>
    <row r="89" spans="1:6" x14ac:dyDescent="0.2">
      <c r="D89" s="27"/>
    </row>
  </sheetData>
  <mergeCells count="8">
    <mergeCell ref="A5:F5"/>
    <mergeCell ref="B13:F13"/>
    <mergeCell ref="G3:J3"/>
    <mergeCell ref="A1:F1"/>
    <mergeCell ref="A2:F2"/>
    <mergeCell ref="A3:F3"/>
    <mergeCell ref="A4:F4"/>
    <mergeCell ref="A6:F6"/>
  </mergeCells>
  <printOptions horizontalCentered="1" gridLines="1"/>
  <pageMargins left="0.25" right="0.25" top="0.25" bottom="0.25" header="0.25" footer="0.25"/>
  <pageSetup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FY19 Budget Template</vt:lpstr>
      <vt:lpstr>'FY19 Budget Template'!Print_Area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MJarvis</dc:creator>
  <cp:lastModifiedBy>Anthony Condoleo</cp:lastModifiedBy>
  <cp:lastPrinted>2018-04-27T20:13:07Z</cp:lastPrinted>
  <dcterms:created xsi:type="dcterms:W3CDTF">2016-08-31T12:35:18Z</dcterms:created>
  <dcterms:modified xsi:type="dcterms:W3CDTF">2018-04-27T20:13:23Z</dcterms:modified>
</cp:coreProperties>
</file>