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2\1 Completed FYE 22 Certified Budget\"/>
    </mc:Choice>
  </mc:AlternateContent>
  <xr:revisionPtr revIDLastSave="0" documentId="13_ncr:1_{9E5753A2-F5CD-4958-93A7-091099728E36}" xr6:coauthVersionLast="36" xr6:coauthVersionMax="36" xr10:uidLastSave="{00000000-0000-0000-0000-000000000000}"/>
  <bookViews>
    <workbookView xWindow="120" yWindow="180" windowWidth="19020" windowHeight="11700" xr2:uid="{00000000-000D-0000-FFFF-FFFF00000000}"/>
  </bookViews>
  <sheets>
    <sheet name="FY22 Budget Template" sheetId="43" r:id="rId1"/>
  </sheets>
  <definedNames>
    <definedName name="_xlnm.Print_Area" localSheetId="0">'FY22 Budget Template'!$A$1:$G$39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Template'!$A$7:$B$7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E29" i="43" l="1"/>
  <c r="E28" i="43"/>
  <c r="C28" i="43"/>
  <c r="E10" i="43"/>
  <c r="C13" i="43" l="1"/>
  <c r="E18" i="43"/>
  <c r="E19" i="43"/>
  <c r="E20" i="43"/>
  <c r="E21" i="43"/>
  <c r="E22" i="43"/>
  <c r="E17" i="43"/>
  <c r="D23" i="43"/>
  <c r="C23" i="43"/>
  <c r="E11" i="43"/>
  <c r="E13" i="43" s="1"/>
  <c r="E23" i="43" l="1"/>
  <c r="E31" i="43" s="1"/>
  <c r="F17" i="43"/>
  <c r="D13" i="43" l="1"/>
  <c r="F29" i="43" l="1"/>
  <c r="F23" i="43"/>
  <c r="F13" i="43"/>
  <c r="F25" i="43" l="1"/>
  <c r="F31" i="43"/>
  <c r="F34" i="43" s="1"/>
  <c r="D29" i="43"/>
  <c r="D31" i="43" s="1"/>
  <c r="C29" i="43"/>
  <c r="C31" i="43"/>
  <c r="C34" i="43" l="1"/>
  <c r="D34" i="43"/>
  <c r="D25" i="43"/>
</calcChain>
</file>

<file path=xl/sharedStrings.xml><?xml version="1.0" encoding="utf-8"?>
<sst xmlns="http://schemas.openxmlformats.org/spreadsheetml/2006/main" count="51" uniqueCount="45">
  <si>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</si>
  <si>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</si>
  <si>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</si>
  <si>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</si>
  <si>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</si>
  <si>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</si>
  <si>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>EVENTS</t>
  </si>
  <si>
    <t xml:space="preserve">PROGRAMS &amp; PROJECTS </t>
  </si>
  <si>
    <t xml:space="preserve">MEETINGS EXPENSES                                          </t>
  </si>
  <si>
    <t>CLUBS</t>
  </si>
  <si>
    <t>CONFERENCE SUPPORT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</si>
  <si>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</si>
  <si>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</si>
  <si>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</si>
  <si>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</si>
  <si>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</si>
  <si>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</si>
  <si>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</si>
  <si>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40-42092-013-30001</t>
  </si>
  <si>
    <t>40-40001-013-30001</t>
  </si>
  <si>
    <t>40-70009-013-30001</t>
  </si>
  <si>
    <t>40-70097-013-30001</t>
  </si>
  <si>
    <t>40-70135-013-30001</t>
  </si>
  <si>
    <t>40-70044-013-30001</t>
  </si>
  <si>
    <t>40-70055-013-30001</t>
  </si>
  <si>
    <t>40-30008-013-30001</t>
  </si>
  <si>
    <t>40-70174-013-30001</t>
  </si>
  <si>
    <t xml:space="preserve">RESERVE FUND                                         </t>
  </si>
  <si>
    <t>ACTIVITIES FEES INCOME</t>
  </si>
  <si>
    <t>Account</t>
  </si>
  <si>
    <t>Faculty Student Association of DMC-Student Activity Fund</t>
  </si>
  <si>
    <t>School of Public Health Student Council (SPH)</t>
  </si>
  <si>
    <t>Comments</t>
  </si>
  <si>
    <t>BUDGET TEMPLATE</t>
  </si>
  <si>
    <t>Add/Insert rows for any needed New Accounts (insert title, leave account # "TBD")</t>
  </si>
  <si>
    <t>Formula cell (Don't change)</t>
  </si>
  <si>
    <t>40-21010-013-30001</t>
  </si>
  <si>
    <t>FUNDRAISER (CHILDREN OF PROMISE)</t>
  </si>
  <si>
    <t>Difference (Funds Avail)</t>
  </si>
  <si>
    <t>Note: If a Club/Org does its own fundraising, Be sure to mark Column G comment= "Retains Any Prior Year Rollover".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</si>
  <si>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</si>
  <si>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F.</t>
    </r>
  </si>
  <si>
    <t>Certified Budget 2020 - 2021</t>
  </si>
  <si>
    <t>Current YTD as of 03/31/21</t>
  </si>
  <si>
    <t>Proposed Budget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</si>
</sst>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  <xf numFmtId="0" fontId="30" fillId="0" borderId="0"/>
    <xf numFmtId="0" fontId="6" fillId="0" borderId="0"/>
  </cellStyleXfs>
  <cellXfs count="53">
    <xf numFmtId="0" fontId="0" fillId="0" borderId="0" xfId="0"/>
    <xf numFmtId="39" fontId="0" fillId="0" borderId="0" xfId="0" applyNumberFormat="1" applyBorder="1"/>
    <xf numFmtId="0" fontId="0" fillId="0" borderId="0" xfId="0" applyBorder="1"/>
    <xf numFmtId="0" fontId="15" fillId="0" borderId="0" xfId="0" applyNumberFormat="1" applyFont="1" applyFill="1" applyBorder="1"/>
    <xf numFmtId="39" fontId="15" fillId="0" borderId="0" xfId="0" applyNumberFormat="1" applyFont="1" applyFill="1" applyBorder="1"/>
    <xf numFmtId="0" fontId="20" fillId="0" borderId="0" xfId="0" applyFont="1" applyFill="1" applyBorder="1"/>
    <xf numFmtId="44" fontId="15" fillId="0" borderId="0" xfId="29" applyFont="1" applyFill="1" applyBorder="1"/>
    <xf numFmtId="44" fontId="20" fillId="0" borderId="0" xfId="29" applyFont="1" applyBorder="1"/>
    <xf numFmtId="0" fontId="20" fillId="0" borderId="0" xfId="0" applyFont="1" applyBorder="1"/>
    <xf numFmtId="0" fontId="23" fillId="0" borderId="0" xfId="0" applyFont="1" applyBorder="1"/>
    <xf numFmtId="0" fontId="20" fillId="0" borderId="10" xfId="0" applyNumberFormat="1" applyFont="1" applyBorder="1"/>
    <xf numFmtId="44" fontId="20" fillId="0" borderId="11" xfId="29" applyFont="1" applyBorder="1"/>
    <xf numFmtId="39" fontId="0" fillId="0" borderId="10" xfId="0" applyNumberFormat="1" applyBorder="1"/>
    <xf numFmtId="0" fontId="20" fillId="0" borderId="0" xfId="0" applyNumberFormat="1" applyFont="1" applyFill="1" applyBorder="1"/>
    <xf numFmtId="43" fontId="6" fillId="0" borderId="10" xfId="28" applyFont="1" applyBorder="1"/>
    <xf numFmtId="43" fontId="15" fillId="0" borderId="10" xfId="28" applyFont="1" applyFill="1" applyBorder="1"/>
    <xf numFmtId="0" fontId="15" fillId="0" borderId="0" xfId="0" quotePrefix="1" applyNumberFormat="1" applyFont="1" applyFill="1" applyBorder="1"/>
    <xf numFmtId="43" fontId="20" fillId="0" borderId="0" xfId="28" applyFont="1" applyFill="1" applyBorder="1"/>
    <xf numFmtId="0" fontId="0" fillId="0" borderId="0" xfId="0" applyFill="1" applyBorder="1"/>
    <xf numFmtId="39" fontId="6" fillId="0" borderId="0" xfId="0" applyNumberFormat="1" applyFont="1" applyBorder="1"/>
    <xf numFmtId="0" fontId="6" fillId="0" borderId="0" xfId="0" applyNumberFormat="1" applyFont="1" applyBorder="1"/>
    <xf numFmtId="44" fontId="20" fillId="0" borderId="0" xfId="29" applyFont="1" applyFill="1" applyBorder="1"/>
    <xf numFmtId="0" fontId="23" fillId="0" borderId="0" xfId="0" applyNumberFormat="1" applyFont="1" applyFill="1" applyBorder="1"/>
    <xf numFmtId="43" fontId="15" fillId="0" borderId="0" xfId="28" applyFont="1" applyFill="1" applyBorder="1"/>
    <xf numFmtId="39" fontId="24" fillId="0" borderId="0" xfId="0" applyNumberFormat="1" applyFont="1" applyBorder="1"/>
    <xf numFmtId="0" fontId="24" fillId="0" borderId="0" xfId="0" applyNumberFormat="1" applyFont="1" applyBorder="1"/>
    <xf numFmtId="44" fontId="6" fillId="0" borderId="0" xfId="29" applyFont="1" applyFill="1" applyBorder="1"/>
    <xf numFmtId="43" fontId="6" fillId="0" borderId="0" xfId="28" applyFont="1" applyFill="1" applyBorder="1"/>
    <xf numFmtId="43" fontId="6" fillId="0" borderId="10" xfId="28" applyFont="1" applyFill="1" applyBorder="1"/>
    <xf numFmtId="164" fontId="21" fillId="0" borderId="0" xfId="0" applyNumberFormat="1" applyFont="1" applyBorder="1" applyAlignment="1">
      <alignment horizontal="center"/>
    </xf>
    <xf numFmtId="8" fontId="6" fillId="0" borderId="0" xfId="29" applyNumberFormat="1" applyFont="1" applyBorder="1"/>
    <xf numFmtId="0" fontId="20" fillId="0" borderId="10" xfId="0" applyFont="1" applyFill="1" applyBorder="1" applyAlignment="1">
      <alignment horizontal="center"/>
    </xf>
    <xf numFmtId="7" fontId="20" fillId="0" borderId="10" xfId="0" applyNumberFormat="1" applyFont="1" applyBorder="1" applyAlignment="1">
      <alignment horizontal="center" wrapText="1"/>
    </xf>
    <xf numFmtId="165" fontId="20" fillId="0" borderId="10" xfId="0" applyNumberFormat="1" applyFont="1" applyBorder="1" applyAlignment="1">
      <alignment horizontal="center" wrapText="1"/>
    </xf>
    <xf numFmtId="8" fontId="20" fillId="0" borderId="0" xfId="29" applyNumberFormat="1" applyFont="1" applyBorder="1"/>
    <xf numFmtId="0" fontId="6" fillId="0" borderId="0" xfId="52"/>
    <xf numFmtId="44" fontId="15" fillId="24" borderId="0" xfId="29" applyFont="1" applyFill="1" applyBorder="1"/>
    <xf numFmtId="43" fontId="15" fillId="24" borderId="10" xfId="28" applyFont="1" applyFill="1" applyBorder="1"/>
    <xf numFmtId="44" fontId="6" fillId="24" borderId="0" xfId="0" applyNumberFormat="1" applyFont="1" applyFill="1"/>
    <xf numFmtId="43" fontId="15" fillId="24" borderId="0" xfId="28" applyFont="1" applyFill="1" applyBorder="1"/>
    <xf numFmtId="0" fontId="6" fillId="0" borderId="0" xfId="0" applyNumberFormat="1" applyFont="1" applyFill="1" applyBorder="1"/>
    <xf numFmtId="43" fontId="15" fillId="0" borderId="12" xfId="28" applyFont="1" applyFill="1" applyBorder="1"/>
    <xf numFmtId="43" fontId="6" fillId="0" borderId="12" xfId="28" applyFont="1" applyFill="1" applyBorder="1"/>
    <xf numFmtId="44" fontId="6" fillId="0" borderId="12" xfId="29" applyFont="1" applyFill="1" applyBorder="1"/>
    <xf numFmtId="43" fontId="15" fillId="24" borderId="12" xfId="28" applyFont="1" applyFill="1" applyBorder="1"/>
    <xf numFmtId="44" fontId="6" fillId="0" borderId="0" xfId="29" applyFont="1" applyBorder="1"/>
    <xf numFmtId="0" fontId="31" fillId="0" borderId="0" xfId="52" applyFont="1" applyAlignment="1">
      <alignment horizontal="left" vertical="center" wrapText="1"/>
    </xf>
    <xf numFmtId="43" fontId="22" fillId="0" borderId="0" xfId="0" applyNumberFormat="1" applyFont="1" applyFill="1" applyBorder="1" applyAlignment="1">
      <alignment horizontal="left" wrapText="1"/>
    </xf>
    <xf numFmtId="164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6" fillId="0" borderId="0" xfId="52" applyNumberFormat="1" applyFont="1" applyBorder="1" applyAlignment="1">
      <alignment horizontal="left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4" xr:uid="{00000000-0005-0000-0000-00002D000000}"/>
    <cellStyle name="Normal 8" xfId="50" xr:uid="{00000000-0005-0000-0000-00002E000000}"/>
    <cellStyle name="Normal 9" xfId="51" xr:uid="{00000000-0005-0000-0000-00002F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22.7109375" style="2" bestFit="1" customWidth="1"/>
    <col min="2" max="2" width="37.140625" style="2" customWidth="1"/>
    <col min="3" max="6" width="15.7109375" style="1" customWidth="1"/>
    <col min="7" max="7" width="41.5703125" customWidth="1"/>
    <col min="8" max="17" width="9.140625" style="2"/>
    <col min="18" max="38" width="8.7109375" style="2" customWidth="1"/>
    <col min="39" max="16384" width="9.140625" style="2"/>
  </cols>
  <sheetData>
    <row r="1" spans="1:13" ht="15.75" x14ac:dyDescent="0.25">
      <c r="A1" s="49" t="s">
        <v>30</v>
      </c>
      <c r="B1" s="49"/>
      <c r="C1" s="49"/>
      <c r="D1" s="49"/>
      <c r="E1" s="49"/>
      <c r="F1" s="49"/>
      <c r="G1" s="49"/>
    </row>
    <row r="2" spans="1:13" ht="15.75" x14ac:dyDescent="0.25">
      <c r="A2" s="49" t="s">
        <v>31</v>
      </c>
      <c r="B2" s="49"/>
      <c r="C2" s="49"/>
      <c r="D2" s="49"/>
      <c r="E2" s="49"/>
      <c r="F2" s="49"/>
      <c r="G2" s="49"/>
    </row>
    <row r="3" spans="1:13" ht="15.75" x14ac:dyDescent="0.25">
      <c r="A3" s="50" t="s">
        <v>40</v>
      </c>
      <c r="B3" s="50"/>
      <c r="C3" s="50"/>
      <c r="D3" s="50"/>
      <c r="E3" s="50"/>
      <c r="F3" s="50"/>
      <c r="G3" s="50"/>
      <c r="I3" s="48"/>
      <c r="J3" s="48"/>
      <c r="K3" s="48"/>
      <c r="L3" s="48"/>
      <c r="M3" s="48"/>
    </row>
    <row r="4" spans="1:13" ht="15.75" x14ac:dyDescent="0.25">
      <c r="A4" s="51" t="s">
        <v>33</v>
      </c>
      <c r="B4" s="51"/>
      <c r="C4" s="51"/>
      <c r="D4" s="51"/>
      <c r="E4" s="51"/>
      <c r="F4" s="51"/>
      <c r="G4" s="51"/>
      <c r="I4" s="29"/>
      <c r="J4" s="29"/>
      <c r="K4" s="29"/>
      <c r="L4" s="29"/>
      <c r="M4" s="29"/>
    </row>
    <row r="5" spans="1:13" x14ac:dyDescent="0.2">
      <c r="A5" s="46" t="s">
        <v>41</v>
      </c>
      <c r="B5" s="46"/>
      <c r="C5" s="46"/>
      <c r="D5" s="46"/>
      <c r="E5" s="46"/>
      <c r="F5" s="46"/>
      <c r="G5" s="46"/>
    </row>
    <row r="6" spans="1:13" x14ac:dyDescent="0.2">
      <c r="A6" s="52" t="s">
        <v>34</v>
      </c>
      <c r="B6" s="52"/>
      <c r="C6" s="52"/>
      <c r="D6" s="52"/>
      <c r="E6" s="52"/>
      <c r="F6" s="52"/>
      <c r="G6" s="52"/>
    </row>
    <row r="7" spans="1:13" ht="38.25" x14ac:dyDescent="0.2">
      <c r="A7" s="10" t="s">
        <v>29</v>
      </c>
      <c r="B7" s="10" t="s">
        <v>0</v>
      </c>
      <c r="C7" s="32" t="s">
        <v>42</v>
      </c>
      <c r="D7" s="33" t="s">
        <v>43</v>
      </c>
      <c r="E7" s="33" t="s">
        <v>38</v>
      </c>
      <c r="F7" s="32" t="s">
        <v>44</v>
      </c>
      <c r="G7" s="31" t="s">
        <v>32</v>
      </c>
    </row>
    <row r="8" spans="1:13" x14ac:dyDescent="0.2">
      <c r="A8" s="25"/>
      <c r="B8" s="25"/>
      <c r="C8" s="24"/>
      <c r="F8" s="24"/>
    </row>
    <row r="9" spans="1:13" x14ac:dyDescent="0.2">
      <c r="A9" s="13" t="s">
        <v>1</v>
      </c>
      <c r="B9" s="3"/>
      <c r="C9" s="4"/>
      <c r="F9" s="4"/>
    </row>
    <row r="10" spans="1:13" x14ac:dyDescent="0.2">
      <c r="A10" s="18" t="s">
        <v>18</v>
      </c>
      <c r="B10" s="3" t="s">
        <v>28</v>
      </c>
      <c r="C10" s="6">
        <v>2190</v>
      </c>
      <c r="D10" s="45">
        <v>0</v>
      </c>
      <c r="E10" s="30">
        <f>D10-C10</f>
        <v>-2190</v>
      </c>
      <c r="F10" s="36"/>
    </row>
    <row r="11" spans="1:13" x14ac:dyDescent="0.2">
      <c r="A11" s="18" t="s">
        <v>19</v>
      </c>
      <c r="B11" s="3" t="s">
        <v>2</v>
      </c>
      <c r="C11" s="23">
        <v>9795.99</v>
      </c>
      <c r="D11" s="27">
        <v>9795.99</v>
      </c>
      <c r="E11" s="27">
        <f>C11-D11</f>
        <v>0</v>
      </c>
      <c r="F11" s="39"/>
    </row>
    <row r="12" spans="1:13" x14ac:dyDescent="0.2">
      <c r="A12" s="18" t="s">
        <v>36</v>
      </c>
      <c r="B12" s="40" t="s">
        <v>37</v>
      </c>
      <c r="C12" s="15">
        <v>0</v>
      </c>
      <c r="D12" s="28"/>
      <c r="E12" s="28">
        <v>0</v>
      </c>
      <c r="F12" s="37"/>
    </row>
    <row r="13" spans="1:13" ht="16.5" customHeight="1" x14ac:dyDescent="0.2">
      <c r="A13" s="13" t="s">
        <v>3</v>
      </c>
      <c r="B13" s="13"/>
      <c r="C13" s="21">
        <f>C10+C11+C12</f>
        <v>11985.99</v>
      </c>
      <c r="D13" s="34">
        <f>SUM(D10:D11)</f>
        <v>9795.99</v>
      </c>
      <c r="E13" s="34">
        <f>SUM(E10:E12)</f>
        <v>-2190</v>
      </c>
      <c r="F13" s="21">
        <f>F10+F11</f>
        <v>0</v>
      </c>
      <c r="G13" s="35" t="s">
        <v>35</v>
      </c>
    </row>
    <row r="14" spans="1:13" x14ac:dyDescent="0.2">
      <c r="A14" s="25"/>
      <c r="B14" s="25"/>
      <c r="C14" s="24"/>
      <c r="F14" s="24"/>
    </row>
    <row r="15" spans="1:13" x14ac:dyDescent="0.2">
      <c r="A15" s="25"/>
      <c r="B15" s="25"/>
      <c r="C15" s="24"/>
      <c r="F15" s="24"/>
    </row>
    <row r="16" spans="1:13" ht="37.5" customHeight="1" x14ac:dyDescent="0.2">
      <c r="A16" s="13" t="s">
        <v>4</v>
      </c>
      <c r="B16" s="47" t="s">
        <v>39</v>
      </c>
      <c r="C16" s="47"/>
      <c r="D16" s="47"/>
      <c r="E16" s="47"/>
      <c r="F16" s="47"/>
      <c r="G16" s="47"/>
    </row>
    <row r="17" spans="1:7" x14ac:dyDescent="0.2">
      <c r="A17" s="18" t="s">
        <v>20</v>
      </c>
      <c r="B17" s="16" t="s">
        <v>5</v>
      </c>
      <c r="C17" s="6">
        <v>57</v>
      </c>
      <c r="D17" s="26">
        <v>0</v>
      </c>
      <c r="E17" s="26">
        <f>C17-D17</f>
        <v>57</v>
      </c>
      <c r="F17" s="38">
        <f>ROUND(+C17*1.024,0)</f>
        <v>58</v>
      </c>
      <c r="G17" s="35" t="s">
        <v>35</v>
      </c>
    </row>
    <row r="18" spans="1:7" x14ac:dyDescent="0.2">
      <c r="A18" s="18" t="s">
        <v>23</v>
      </c>
      <c r="B18" s="16" t="s">
        <v>9</v>
      </c>
      <c r="C18" s="23">
        <v>300</v>
      </c>
      <c r="D18" s="27">
        <v>0</v>
      </c>
      <c r="E18" s="26">
        <f t="shared" ref="E18:E22" si="0">C18-D18</f>
        <v>300</v>
      </c>
      <c r="F18" s="39"/>
      <c r="G18" s="2"/>
    </row>
    <row r="19" spans="1:7" x14ac:dyDescent="0.2">
      <c r="A19" s="18" t="s">
        <v>24</v>
      </c>
      <c r="B19" s="16" t="s">
        <v>10</v>
      </c>
      <c r="C19" s="23">
        <v>500</v>
      </c>
      <c r="D19" s="27">
        <v>0</v>
      </c>
      <c r="E19" s="26">
        <f t="shared" si="0"/>
        <v>500</v>
      </c>
      <c r="F19" s="39"/>
    </row>
    <row r="20" spans="1:7" x14ac:dyDescent="0.2">
      <c r="A20" s="18" t="s">
        <v>21</v>
      </c>
      <c r="B20" s="3" t="s">
        <v>6</v>
      </c>
      <c r="C20" s="23">
        <v>10106.99</v>
      </c>
      <c r="D20" s="27">
        <v>5215.62</v>
      </c>
      <c r="E20" s="26">
        <f t="shared" si="0"/>
        <v>4891.37</v>
      </c>
      <c r="F20" s="39"/>
    </row>
    <row r="21" spans="1:7" x14ac:dyDescent="0.2">
      <c r="A21" s="18" t="s">
        <v>22</v>
      </c>
      <c r="B21" s="16" t="s">
        <v>8</v>
      </c>
      <c r="C21" s="23">
        <v>22</v>
      </c>
      <c r="D21" s="27">
        <v>0</v>
      </c>
      <c r="E21" s="26">
        <f t="shared" si="0"/>
        <v>22</v>
      </c>
      <c r="F21" s="39"/>
    </row>
    <row r="22" spans="1:7" ht="13.5" thickBot="1" x14ac:dyDescent="0.25">
      <c r="A22" s="18" t="s">
        <v>26</v>
      </c>
      <c r="B22" s="3" t="s">
        <v>7</v>
      </c>
      <c r="C22" s="41">
        <v>500</v>
      </c>
      <c r="D22" s="42">
        <v>0</v>
      </c>
      <c r="E22" s="43">
        <f t="shared" si="0"/>
        <v>500</v>
      </c>
      <c r="F22" s="44"/>
    </row>
    <row r="23" spans="1:7" s="8" customFormat="1" x14ac:dyDescent="0.2">
      <c r="A23" s="13" t="s">
        <v>11</v>
      </c>
      <c r="B23" s="22"/>
      <c r="C23" s="21">
        <f>SUM(C17:C22)</f>
        <v>11485.99</v>
      </c>
      <c r="D23" s="21">
        <f>SUM(D17:D22)</f>
        <v>5215.62</v>
      </c>
      <c r="E23" s="21">
        <f>SUM(E17:E22)</f>
        <v>6270.37</v>
      </c>
      <c r="F23" s="21">
        <f>SUM(F17:F22)</f>
        <v>58</v>
      </c>
      <c r="G23" s="35" t="s">
        <v>35</v>
      </c>
    </row>
    <row r="24" spans="1:7" x14ac:dyDescent="0.2">
      <c r="A24" s="20"/>
      <c r="B24" s="20"/>
      <c r="C24" s="19"/>
      <c r="F24" s="19"/>
    </row>
    <row r="25" spans="1:7" x14ac:dyDescent="0.2">
      <c r="A25" s="5" t="s">
        <v>12</v>
      </c>
      <c r="B25" s="18"/>
      <c r="C25" s="17">
        <v>500</v>
      </c>
      <c r="D25" s="17">
        <f>D13-D23</f>
        <v>4580.37</v>
      </c>
      <c r="E25" s="17"/>
      <c r="F25" s="17">
        <f>F13-F23</f>
        <v>-58</v>
      </c>
      <c r="G25" s="35" t="s">
        <v>35</v>
      </c>
    </row>
    <row r="27" spans="1:7" x14ac:dyDescent="0.2">
      <c r="A27" s="5" t="s">
        <v>13</v>
      </c>
    </row>
    <row r="28" spans="1:7" x14ac:dyDescent="0.2">
      <c r="A28" s="18" t="s">
        <v>25</v>
      </c>
      <c r="B28" s="16" t="s">
        <v>27</v>
      </c>
      <c r="C28" s="15">
        <f>C25</f>
        <v>500</v>
      </c>
      <c r="D28" s="14">
        <v>0</v>
      </c>
      <c r="E28" s="14">
        <f>C25</f>
        <v>500</v>
      </c>
      <c r="F28" s="37"/>
    </row>
    <row r="29" spans="1:7" x14ac:dyDescent="0.2">
      <c r="A29" s="13" t="s">
        <v>14</v>
      </c>
      <c r="C29" s="7">
        <f>SUM(C28)</f>
        <v>500</v>
      </c>
      <c r="D29" s="7">
        <f>SUM(D28)</f>
        <v>0</v>
      </c>
      <c r="E29" s="7">
        <f>C25</f>
        <v>500</v>
      </c>
      <c r="F29" s="7">
        <f>SUM(F28)</f>
        <v>0</v>
      </c>
      <c r="G29" s="35" t="s">
        <v>35</v>
      </c>
    </row>
    <row r="30" spans="1:7" x14ac:dyDescent="0.2">
      <c r="C30" s="12"/>
      <c r="D30" s="12"/>
      <c r="E30" s="12"/>
      <c r="F30" s="12"/>
    </row>
    <row r="31" spans="1:7" x14ac:dyDescent="0.2">
      <c r="A31" s="5" t="s">
        <v>15</v>
      </c>
      <c r="C31" s="7">
        <f>C23+C29</f>
        <v>11985.99</v>
      </c>
      <c r="D31" s="7">
        <f>D23+D29</f>
        <v>5215.62</v>
      </c>
      <c r="E31" s="7">
        <f>E23+E29</f>
        <v>6770.37</v>
      </c>
      <c r="F31" s="7">
        <f>F23+F29</f>
        <v>58</v>
      </c>
      <c r="G31" s="35" t="s">
        <v>35</v>
      </c>
    </row>
    <row r="33" spans="1:7" x14ac:dyDescent="0.2">
      <c r="C33" s="12"/>
      <c r="D33" s="12"/>
      <c r="E33" s="12"/>
      <c r="F33" s="12"/>
    </row>
    <row r="34" spans="1:7" ht="13.5" thickBot="1" x14ac:dyDescent="0.25">
      <c r="A34" s="8" t="s">
        <v>16</v>
      </c>
      <c r="C34" s="11">
        <f>C13-C31</f>
        <v>0</v>
      </c>
      <c r="D34" s="11">
        <f>D13-D31</f>
        <v>4580.37</v>
      </c>
      <c r="E34" s="11"/>
      <c r="F34" s="11">
        <f>F13-F31</f>
        <v>-58</v>
      </c>
      <c r="G34" s="35" t="s">
        <v>35</v>
      </c>
    </row>
    <row r="35" spans="1:7" ht="13.5" thickTop="1" x14ac:dyDescent="0.2"/>
    <row r="38" spans="1:7" x14ac:dyDescent="0.2">
      <c r="A38" s="9" t="s">
        <v>17</v>
      </c>
    </row>
  </sheetData>
  <mergeCells count="8">
    <mergeCell ref="A5:G5"/>
    <mergeCell ref="B16:G16"/>
    <mergeCell ref="I3:M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9A230-DCD6-4B6D-8C60-EDEC1439D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A8E5C-0BD1-42BA-B846-9DC05A5F0FCD}">
  <ds:schemaRefs>
    <ds:schemaRef ds:uri="http://schemas.microsoft.com/office/2006/documentManagement/types"/>
    <ds:schemaRef ds:uri="http://schemas.microsoft.com/office/2006/metadata/properties"/>
    <ds:schemaRef ds:uri="5438aeec-dcb5-406c-96cc-83e0291ed53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461F17-E45D-4B78-8CA2-F2F6382B7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 Budget Template</vt:lpstr>
      <vt:lpstr>'FY22 Budget Template'!Print_Area</vt:lpstr>
      <vt:lpstr>'FY22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2018-04-25T19:30:25Z</cp:lastPrinted>
  <dcterms:created xsi:type="dcterms:W3CDTF">2016-03-18T17:24:03Z</dcterms:created>
  <dcterms:modified xsi:type="dcterms:W3CDTF">2021-05-11T14:29:21Z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