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D7D57A68-3B3F-433C-8252-DD48DBBDD557}" xr6:coauthVersionLast="36" xr6:coauthVersionMax="36" xr10:uidLastSave="{890ECF68-5026-4205-AA70-ADEB65F08485}"/>
  <bookViews>
    <workbookView xWindow="240" yWindow="90" windowWidth="20700" windowHeight="10740" xr2:uid="{00000000-000D-0000-FFFF-FFFF00000000}"/>
  </bookViews>
  <sheets>
    <sheet name="FY24 Budget Template" sheetId="47" r:id="rId1"/>
  </sheets>
  <definedNames>
    <definedName name="_xlnm.Print_Area" localSheetId="0">'FY24 Budget Template'!$A$1:$F$48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Template'!$A$8:$B$8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"|-1|0|0|0|0|0|0||0|0||0|0|0|0"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D45" i="47" l="1"/>
  <c r="E40" i="47"/>
  <c r="E35" i="47"/>
  <c r="D13" i="47"/>
  <c r="C13" i="47"/>
  <c r="E45" i="47" l="1"/>
  <c r="E13" i="47"/>
  <c r="D33" i="47" l="1"/>
  <c r="E33" i="47" l="1"/>
  <c r="E42" i="47" s="1"/>
  <c r="D40" i="47" l="1"/>
  <c r="D42" i="47" s="1"/>
  <c r="C40" i="47"/>
  <c r="C33" i="47"/>
  <c r="C35" i="47" l="1"/>
  <c r="C45" i="47" s="1"/>
  <c r="D35" i="47"/>
  <c r="C42" i="47"/>
</calcChain>
</file>

<file path=xl/sharedStrings.xml><?xml version="1.0" encoding="utf-8"?>
<sst xmlns="http://schemas.openxmlformats.org/spreadsheetml/2006/main" count="68" uniqueCount="61">
  <si>
    <t>Budget</t>
  </si>
  <si>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</si>
  <si>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</si>
  <si>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</si>
  <si>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</si>
  <si>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</si>
  <si>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</si>
  <si>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</si>
  <si>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CONFERENCE                                           </t>
  </si>
  <si>
    <t xml:space="preserve">CONVOCATION                                          </t>
  </si>
  <si>
    <t xml:space="preserve">MEETINGS                                             </t>
  </si>
  <si>
    <t>OCCUPATIONAL THERAPY (O.T.)</t>
  </si>
  <si>
    <t xml:space="preserve">PROGRAMS AND PROJECTS                                      </t>
  </si>
  <si>
    <t>PHYSICIAN ASSISTANT CLUB (P.A.)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</si>
  <si>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</si>
  <si>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</si>
  <si>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</si>
  <si>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</si>
  <si>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</si>
  <si>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</si>
  <si>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</si>
  <si>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</si>
  <si>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40-49001-010-30001</t>
  </si>
  <si>
    <t>40-40001-010-30001</t>
  </si>
  <si>
    <t>40-70009-010-30001</t>
  </si>
  <si>
    <t>40-70217-010-30001</t>
  </si>
  <si>
    <t>40-70234-010-30001</t>
  </si>
  <si>
    <t>40-70134-010-30001</t>
  </si>
  <si>
    <t>40-70135-010-30001</t>
  </si>
  <si>
    <t>40-70136-010-30001</t>
  </si>
  <si>
    <t>40-70240-010-30001</t>
  </si>
  <si>
    <t>40-70231-010-30001</t>
  </si>
  <si>
    <t>40-70173-010-30001</t>
  </si>
  <si>
    <t>40-70097-010-30001</t>
  </si>
  <si>
    <t>40-70232-010-30001</t>
  </si>
  <si>
    <t>40-70235-010-30001</t>
  </si>
  <si>
    <t>40-30008-010-30001</t>
  </si>
  <si>
    <t>Faculty Student Association of DMC-Student Activity Fund</t>
  </si>
  <si>
    <t>Comments</t>
  </si>
  <si>
    <t>BROOKLYN FREE CLINIC</t>
  </si>
  <si>
    <t>WELCOME RECEPTION</t>
  </si>
  <si>
    <t>40-70280-010-30001</t>
  </si>
  <si>
    <t>ACTIVITIES FEES INCOME</t>
  </si>
  <si>
    <t>BUDGET TEMPLATE</t>
  </si>
  <si>
    <t>Current YTD</t>
  </si>
  <si>
    <t>Formula cell (Don't change)</t>
  </si>
  <si>
    <t>SPRING FLING/WINTER BALL</t>
  </si>
  <si>
    <t>Note: If a Club/Org does its own fundraising, Be sure to mark Column G comment= "Retains Any Prior Year Rollover".</t>
  </si>
  <si>
    <t>School of Health Related Professions Student Council (SOHP)</t>
  </si>
  <si>
    <t>MEDICAL INFORMATICS</t>
  </si>
  <si>
    <t>MIDWIFERY</t>
  </si>
  <si>
    <t xml:space="preserve">PHYSICAL THERAPY CLUB (P.T.)   </t>
  </si>
  <si>
    <t>40-70387-010-30001</t>
  </si>
  <si>
    <t>COALITION FOR OCCUPATIONAL THERAPY ADVOCATES FOR DIVERSITY</t>
  </si>
  <si>
    <t>2022-2023</t>
  </si>
  <si>
    <t>40-70402-010-30001</t>
  </si>
  <si>
    <t>ORTHOPEDIC NEUROMUSCULAR JOURNAL CLUB</t>
  </si>
  <si>
    <t>FY 2024 = June 1, 2023 through May 31, 2024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</si>
  <si>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2024 Budget in Column E.</t>
    </r>
  </si>
  <si>
    <t>as of 03/31/23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</si>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</sst>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sz val="9"/>
      <color indexed="10"/>
      <name val="Arial"/>
      <family val="2"/>
    </font>
    <font>
      <u/>
      <sz val="9"/>
      <color rgb="FFFF0000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44" fontId="37" fillId="0" borderId="0" applyFont="0" applyFill="0" applyBorder="0" applyAlignment="0" applyProtection="0"/>
  </cellStyleXfs>
  <cellXfs count="61">
    <xf numFmtId="0" fontId="0" fillId="0" borderId="0" xfId="0"/>
    <xf numFmtId="43" fontId="22" fillId="0" borderId="0" xfId="0" applyNumberFormat="1" applyFont="1" applyBorder="1" applyAlignment="1">
      <alignment horizontal="center"/>
    </xf>
    <xf numFmtId="43" fontId="22" fillId="0" borderId="10" xfId="0" applyNumberFormat="1" applyFont="1" applyBorder="1" applyAlignment="1">
      <alignment horizontal="center"/>
    </xf>
    <xf numFmtId="0" fontId="23" fillId="0" borderId="0" xfId="0" applyNumberFormat="1" applyFont="1"/>
    <xf numFmtId="43" fontId="23" fillId="0" borderId="0" xfId="0" applyNumberFormat="1" applyFont="1"/>
    <xf numFmtId="43" fontId="22" fillId="0" borderId="0" xfId="0" applyNumberFormat="1" applyFont="1"/>
    <xf numFmtId="0" fontId="22" fillId="0" borderId="0" xfId="0" applyNumberFormat="1" applyFont="1" applyFill="1"/>
    <xf numFmtId="0" fontId="7" fillId="0" borderId="0" xfId="0" applyNumberFormat="1" applyFont="1" applyFill="1"/>
    <xf numFmtId="43" fontId="7" fillId="0" borderId="0" xfId="0" applyNumberFormat="1" applyFont="1" applyFill="1"/>
    <xf numFmtId="44" fontId="7" fillId="0" borderId="0" xfId="0" applyNumberFormat="1" applyFont="1" applyFill="1" applyBorder="1"/>
    <xf numFmtId="0" fontId="22" fillId="0" borderId="0" xfId="0" applyFont="1"/>
    <xf numFmtId="43" fontId="7" fillId="0" borderId="0" xfId="28" applyFont="1" applyFill="1"/>
    <xf numFmtId="43" fontId="7" fillId="0" borderId="0" xfId="28" applyFont="1" applyFill="1" applyBorder="1"/>
    <xf numFmtId="44" fontId="22" fillId="0" borderId="11" xfId="0" applyNumberFormat="1" applyFont="1" applyFill="1" applyBorder="1"/>
    <xf numFmtId="0" fontId="7" fillId="0" borderId="0" xfId="0" quotePrefix="1" applyNumberFormat="1" applyFont="1" applyFill="1"/>
    <xf numFmtId="44" fontId="7" fillId="0" borderId="0" xfId="0" applyNumberFormat="1" applyFont="1" applyFill="1"/>
    <xf numFmtId="43" fontId="0" fillId="0" borderId="0" xfId="0" applyNumberFormat="1"/>
    <xf numFmtId="0" fontId="7" fillId="0" borderId="0" xfId="0" applyNumberFormat="1" applyFont="1" applyFill="1" applyAlignment="1">
      <alignment horizontal="left"/>
    </xf>
    <xf numFmtId="0" fontId="24" fillId="0" borderId="0" xfId="0" applyNumberFormat="1" applyFont="1" applyFill="1"/>
    <xf numFmtId="43" fontId="24" fillId="0" borderId="0" xfId="0" applyNumberFormat="1" applyFont="1" applyFill="1" applyBorder="1"/>
    <xf numFmtId="0" fontId="22" fillId="0" borderId="0" xfId="0" applyFont="1" applyFill="1" applyBorder="1"/>
    <xf numFmtId="0" fontId="0" fillId="0" borderId="0" xfId="0" applyFill="1" applyBorder="1"/>
    <xf numFmtId="44" fontId="7" fillId="0" borderId="11" xfId="0" applyNumberFormat="1" applyFont="1" applyFill="1" applyBorder="1"/>
    <xf numFmtId="44" fontId="0" fillId="0" borderId="0" xfId="0" applyNumberFormat="1" applyBorder="1"/>
    <xf numFmtId="0" fontId="22" fillId="0" borderId="0" xfId="0" applyNumberFormat="1" applyFont="1" applyFill="1" applyBorder="1"/>
    <xf numFmtId="44" fontId="22" fillId="0" borderId="11" xfId="0" applyNumberFormat="1" applyFont="1" applyBorder="1"/>
    <xf numFmtId="43" fontId="7" fillId="0" borderId="0" xfId="0" applyNumberFormat="1" applyFont="1"/>
    <xf numFmtId="0" fontId="22" fillId="0" borderId="0" xfId="0" applyFont="1" applyBorder="1"/>
    <xf numFmtId="44" fontId="22" fillId="0" borderId="12" xfId="0" applyNumberFormat="1" applyFont="1" applyBorder="1"/>
    <xf numFmtId="0" fontId="24" fillId="0" borderId="0" xfId="0" applyFont="1" applyBorder="1"/>
    <xf numFmtId="43" fontId="0" fillId="0" borderId="0" xfId="0" applyNumberFormat="1" applyFill="1" applyBorder="1"/>
    <xf numFmtId="0" fontId="1" fillId="0" borderId="0" xfId="0" applyNumberFormat="1" applyFont="1" applyFill="1"/>
    <xf numFmtId="0" fontId="0" fillId="0" borderId="0" xfId="0" applyNumberFormat="1" applyAlignment="1">
      <alignment horizontal="center"/>
    </xf>
    <xf numFmtId="43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44" fontId="7" fillId="24" borderId="0" xfId="0" applyNumberFormat="1" applyFont="1" applyFill="1" applyBorder="1"/>
    <xf numFmtId="0" fontId="1" fillId="0" borderId="0" xfId="53"/>
    <xf numFmtId="44" fontId="7" fillId="24" borderId="0" xfId="0" applyNumberFormat="1" applyFont="1" applyFill="1"/>
    <xf numFmtId="0" fontId="1" fillId="0" borderId="0" xfId="53"/>
    <xf numFmtId="0" fontId="1" fillId="0" borderId="0" xfId="53"/>
    <xf numFmtId="0" fontId="1" fillId="0" borderId="0" xfId="53"/>
    <xf numFmtId="0" fontId="1" fillId="0" borderId="0" xfId="53"/>
    <xf numFmtId="0" fontId="1" fillId="0" borderId="0" xfId="53"/>
    <xf numFmtId="0" fontId="1" fillId="0" borderId="0" xfId="53"/>
    <xf numFmtId="44" fontId="22" fillId="0" borderId="0" xfId="0" applyNumberFormat="1" applyFont="1" applyFill="1" applyBorder="1"/>
    <xf numFmtId="0" fontId="1" fillId="0" borderId="0" xfId="0" quotePrefix="1" applyNumberFormat="1" applyFont="1" applyFill="1"/>
    <xf numFmtId="44" fontId="22" fillId="0" borderId="12" xfId="61" applyFont="1" applyBorder="1"/>
    <xf numFmtId="0" fontId="1" fillId="0" borderId="0" xfId="0" applyNumberFormat="1" applyFont="1" applyFill="1" applyAlignment="1">
      <alignment horizontal="left"/>
    </xf>
    <xf numFmtId="0" fontId="1" fillId="0" borderId="0" xfId="0" quotePrefix="1" applyNumberFormat="1" applyFont="1" applyFill="1" applyAlignment="1">
      <alignment wrapText="1"/>
    </xf>
    <xf numFmtId="43" fontId="7" fillId="24" borderId="13" xfId="28" applyFont="1" applyFill="1" applyBorder="1"/>
    <xf numFmtId="43" fontId="7" fillId="0" borderId="13" xfId="28" applyFont="1" applyFill="1" applyBorder="1"/>
    <xf numFmtId="43" fontId="22" fillId="0" borderId="0" xfId="28" applyFont="1" applyBorder="1"/>
    <xf numFmtId="44" fontId="7" fillId="24" borderId="0" xfId="61" applyFont="1" applyFill="1" applyBorder="1"/>
    <xf numFmtId="43" fontId="0" fillId="0" borderId="0" xfId="28" applyFont="1"/>
    <xf numFmtId="43" fontId="21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35" fillId="0" borderId="0" xfId="53" applyFont="1" applyAlignment="1">
      <alignment horizontal="left" vertical="center" wrapText="1"/>
    </xf>
    <xf numFmtId="164" fontId="1" fillId="0" borderId="0" xfId="53" applyNumberFormat="1" applyFont="1" applyBorder="1" applyAlignment="1">
      <alignment horizontal="left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61" builtinId="4"/>
    <cellStyle name="Currency 2" xfId="54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" xfId="51" xr:uid="{00000000-0005-0000-0000-000027000000}"/>
    <cellStyle name="Normal 11" xfId="52" xr:uid="{00000000-0005-0000-0000-000028000000}"/>
    <cellStyle name="Normal 12" xfId="53" xr:uid="{00000000-0005-0000-0000-000029000000}"/>
    <cellStyle name="Normal 2" xfId="38" xr:uid="{00000000-0005-0000-0000-00002A000000}"/>
    <cellStyle name="Normal 2 2" xfId="55" xr:uid="{00000000-0005-0000-0000-00002B000000}"/>
    <cellStyle name="Normal 3" xfId="39" xr:uid="{00000000-0005-0000-0000-00002C000000}"/>
    <cellStyle name="Normal 4" xfId="40" xr:uid="{00000000-0005-0000-0000-00002D000000}"/>
    <cellStyle name="Normal 4 2" xfId="56" xr:uid="{00000000-0005-0000-0000-00002E000000}"/>
    <cellStyle name="Normal 5" xfId="41" xr:uid="{00000000-0005-0000-0000-00002F000000}"/>
    <cellStyle name="Normal 5 2" xfId="57" xr:uid="{00000000-0005-0000-0000-000030000000}"/>
    <cellStyle name="Normal 6" xfId="42" xr:uid="{00000000-0005-0000-0000-000031000000}"/>
    <cellStyle name="Normal 6 2" xfId="58" xr:uid="{00000000-0005-0000-0000-000032000000}"/>
    <cellStyle name="Normal 7" xfId="43" xr:uid="{00000000-0005-0000-0000-000033000000}"/>
    <cellStyle name="Normal 7 2" xfId="59" xr:uid="{00000000-0005-0000-0000-000034000000}"/>
    <cellStyle name="Normal 8" xfId="44" xr:uid="{00000000-0005-0000-0000-000035000000}"/>
    <cellStyle name="Normal 8 2" xfId="60" xr:uid="{00000000-0005-0000-0000-000036000000}"/>
    <cellStyle name="Normal 9" xfId="50" xr:uid="{00000000-0005-0000-0000-000037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topLeftCell="A12" zoomScaleNormal="100" workbookViewId="0">
      <selection activeCell="D46" sqref="D46"/>
    </sheetView>
  </sheetViews>
  <sheetFormatPr defaultRowHeight="12.75" x14ac:dyDescent="0.2"/>
  <cols>
    <col min="1" max="1" width="17.42578125" customWidth="1"/>
    <col min="2" max="2" width="55.42578125" bestFit="1" customWidth="1"/>
    <col min="3" max="3" width="13" style="16" customWidth="1"/>
    <col min="4" max="4" width="12.5703125" style="16" customWidth="1"/>
    <col min="5" max="5" width="14" style="16" bestFit="1" customWidth="1"/>
    <col min="6" max="6" width="41.5703125" customWidth="1"/>
    <col min="11" max="11" width="10.28515625" style="55" bestFit="1" customWidth="1"/>
    <col min="20" max="40" width="8.7109375" customWidth="1"/>
  </cols>
  <sheetData>
    <row r="1" spans="1:8" ht="15.75" x14ac:dyDescent="0.25">
      <c r="A1" s="57" t="s">
        <v>37</v>
      </c>
      <c r="B1" s="57"/>
      <c r="C1" s="57"/>
      <c r="D1" s="57"/>
      <c r="E1" s="57"/>
      <c r="F1" s="57"/>
    </row>
    <row r="2" spans="1:8" ht="15.75" x14ac:dyDescent="0.25">
      <c r="A2" s="57" t="s">
        <v>48</v>
      </c>
      <c r="B2" s="57"/>
      <c r="C2" s="57"/>
      <c r="D2" s="57"/>
      <c r="E2" s="57"/>
      <c r="F2" s="57"/>
    </row>
    <row r="3" spans="1:8" ht="15.75" x14ac:dyDescent="0.25">
      <c r="A3" s="57" t="s">
        <v>57</v>
      </c>
      <c r="B3" s="57"/>
      <c r="C3" s="57"/>
      <c r="D3" s="57"/>
      <c r="E3" s="57"/>
      <c r="F3" s="57"/>
    </row>
    <row r="4" spans="1:8" ht="15.75" x14ac:dyDescent="0.25">
      <c r="A4" s="58" t="s">
        <v>43</v>
      </c>
      <c r="B4" s="58"/>
      <c r="C4" s="58"/>
      <c r="D4" s="58"/>
      <c r="E4" s="58"/>
      <c r="F4" s="58"/>
    </row>
    <row r="5" spans="1:8" ht="35.25" customHeight="1" x14ac:dyDescent="0.2">
      <c r="A5" s="59" t="s">
        <v>58</v>
      </c>
      <c r="B5" s="59"/>
      <c r="C5" s="59"/>
      <c r="D5" s="59"/>
      <c r="E5" s="59"/>
      <c r="F5" s="59"/>
    </row>
    <row r="6" spans="1:8" x14ac:dyDescent="0.2">
      <c r="A6" s="60"/>
      <c r="B6" s="60"/>
      <c r="C6" s="60"/>
      <c r="D6" s="60"/>
      <c r="E6" s="60"/>
      <c r="F6" s="60"/>
    </row>
    <row r="7" spans="1:8" x14ac:dyDescent="0.2">
      <c r="A7" s="32"/>
      <c r="B7" s="32"/>
      <c r="C7" s="1" t="s">
        <v>0</v>
      </c>
      <c r="D7" s="33" t="s">
        <v>44</v>
      </c>
      <c r="E7" s="1" t="s">
        <v>0</v>
      </c>
      <c r="F7" s="34"/>
    </row>
    <row r="8" spans="1:8" x14ac:dyDescent="0.2">
      <c r="A8" s="35" t="s">
        <v>1</v>
      </c>
      <c r="B8" s="35" t="s">
        <v>2</v>
      </c>
      <c r="C8" s="2" t="s">
        <v>54</v>
      </c>
      <c r="D8" s="2" t="s">
        <v>59</v>
      </c>
      <c r="E8" s="2" t="s">
        <v>60</v>
      </c>
      <c r="F8" s="36" t="s">
        <v>38</v>
      </c>
    </row>
    <row r="9" spans="1:8" x14ac:dyDescent="0.2">
      <c r="A9" s="3"/>
      <c r="B9" s="3"/>
      <c r="C9" s="4"/>
      <c r="D9" s="5"/>
      <c r="E9" s="4"/>
    </row>
    <row r="10" spans="1:8" x14ac:dyDescent="0.2">
      <c r="A10" s="6" t="s">
        <v>3</v>
      </c>
      <c r="B10" s="7"/>
      <c r="C10" s="8"/>
      <c r="D10" s="8"/>
      <c r="E10" s="8"/>
    </row>
    <row r="11" spans="1:8" x14ac:dyDescent="0.2">
      <c r="A11" s="7" t="s">
        <v>22</v>
      </c>
      <c r="B11" s="31" t="s">
        <v>42</v>
      </c>
      <c r="C11" s="9">
        <v>17234.810000000001</v>
      </c>
      <c r="D11" s="9">
        <v>8923.9</v>
      </c>
      <c r="E11" s="37"/>
      <c r="G11" s="10"/>
      <c r="H11" s="10"/>
    </row>
    <row r="12" spans="1:8" ht="13.5" thickBot="1" x14ac:dyDescent="0.25">
      <c r="A12" s="7" t="s">
        <v>23</v>
      </c>
      <c r="B12" s="7" t="s">
        <v>4</v>
      </c>
      <c r="C12" s="8">
        <v>16472.830000000002</v>
      </c>
      <c r="D12" s="8">
        <v>16472.830000000002</v>
      </c>
      <c r="E12" s="8"/>
    </row>
    <row r="13" spans="1:8" ht="13.5" thickTop="1" x14ac:dyDescent="0.2">
      <c r="A13" s="6" t="s">
        <v>5</v>
      </c>
      <c r="B13" s="6"/>
      <c r="C13" s="13">
        <f>C11+C12</f>
        <v>33707.64</v>
      </c>
      <c r="D13" s="13">
        <f>D11+D12</f>
        <v>25396.730000000003</v>
      </c>
      <c r="E13" s="46">
        <f>SUM(E11:E12)</f>
        <v>0</v>
      </c>
      <c r="F13" s="38" t="s">
        <v>45</v>
      </c>
    </row>
    <row r="14" spans="1:8" x14ac:dyDescent="0.2">
      <c r="A14" s="3"/>
      <c r="B14" s="3"/>
      <c r="C14" s="4"/>
      <c r="D14" s="5"/>
      <c r="E14" s="4"/>
    </row>
    <row r="15" spans="1:8" ht="16.5" customHeight="1" x14ac:dyDescent="0.2">
      <c r="A15" s="3"/>
      <c r="B15" s="3"/>
      <c r="C15" s="4"/>
      <c r="D15" s="5"/>
      <c r="E15" s="4"/>
    </row>
    <row r="16" spans="1:8" ht="39" customHeight="1" x14ac:dyDescent="0.2">
      <c r="A16" s="6" t="s">
        <v>6</v>
      </c>
      <c r="B16" s="56" t="s">
        <v>47</v>
      </c>
      <c r="C16" s="56"/>
      <c r="D16" s="56"/>
      <c r="E16" s="56"/>
      <c r="F16" s="56"/>
    </row>
    <row r="17" spans="1:9" x14ac:dyDescent="0.2">
      <c r="A17" s="7" t="s">
        <v>24</v>
      </c>
      <c r="B17" s="14" t="s">
        <v>7</v>
      </c>
      <c r="C17" s="15">
        <v>276.68</v>
      </c>
      <c r="D17" s="15">
        <v>276.68</v>
      </c>
      <c r="E17" s="39">
        <v>255</v>
      </c>
      <c r="F17" s="40" t="s">
        <v>45</v>
      </c>
      <c r="H17" s="7"/>
      <c r="I17" s="7"/>
    </row>
    <row r="18" spans="1:9" x14ac:dyDescent="0.2">
      <c r="A18" s="7" t="s">
        <v>41</v>
      </c>
      <c r="B18" s="14" t="s">
        <v>39</v>
      </c>
      <c r="C18" s="8">
        <v>500</v>
      </c>
      <c r="D18" s="8">
        <v>1000</v>
      </c>
      <c r="E18" s="39"/>
      <c r="H18" s="7"/>
      <c r="I18" s="7"/>
    </row>
    <row r="19" spans="1:9" ht="25.5" x14ac:dyDescent="0.2">
      <c r="A19" s="49" t="s">
        <v>52</v>
      </c>
      <c r="B19" s="50" t="s">
        <v>53</v>
      </c>
      <c r="C19" s="8">
        <v>500</v>
      </c>
      <c r="D19" s="8">
        <v>363.51</v>
      </c>
      <c r="E19" s="39"/>
      <c r="H19" s="7"/>
      <c r="I19" s="7"/>
    </row>
    <row r="20" spans="1:9" x14ac:dyDescent="0.2">
      <c r="A20" s="31" t="s">
        <v>25</v>
      </c>
      <c r="B20" s="47" t="s">
        <v>8</v>
      </c>
      <c r="C20" s="8">
        <v>500</v>
      </c>
      <c r="D20" s="8">
        <v>0</v>
      </c>
      <c r="E20" s="39"/>
      <c r="H20" s="7"/>
      <c r="I20" s="7"/>
    </row>
    <row r="21" spans="1:9" x14ac:dyDescent="0.2">
      <c r="A21" s="7" t="s">
        <v>26</v>
      </c>
      <c r="B21" s="14" t="s">
        <v>9</v>
      </c>
      <c r="C21" s="8">
        <v>3000</v>
      </c>
      <c r="D21" s="8">
        <v>0</v>
      </c>
      <c r="E21" s="39"/>
      <c r="H21" s="17"/>
      <c r="I21" s="17"/>
    </row>
    <row r="22" spans="1:9" x14ac:dyDescent="0.2">
      <c r="A22" s="31" t="s">
        <v>29</v>
      </c>
      <c r="B22" s="47" t="s">
        <v>50</v>
      </c>
      <c r="C22" s="8">
        <v>200</v>
      </c>
      <c r="D22" s="8">
        <v>0</v>
      </c>
      <c r="E22" s="39"/>
      <c r="H22" s="17"/>
      <c r="I22" s="17"/>
    </row>
    <row r="23" spans="1:9" x14ac:dyDescent="0.2">
      <c r="A23" s="31" t="s">
        <v>27</v>
      </c>
      <c r="B23" s="47" t="s">
        <v>49</v>
      </c>
      <c r="C23" s="8">
        <v>500</v>
      </c>
      <c r="D23" s="8">
        <v>78.34</v>
      </c>
      <c r="E23" s="39"/>
      <c r="H23" s="7"/>
      <c r="I23" s="7"/>
    </row>
    <row r="24" spans="1:9" x14ac:dyDescent="0.2">
      <c r="A24" s="7" t="s">
        <v>28</v>
      </c>
      <c r="B24" s="14" t="s">
        <v>10</v>
      </c>
      <c r="C24" s="8">
        <v>2000</v>
      </c>
      <c r="D24" s="8">
        <v>844.5</v>
      </c>
      <c r="E24" s="39"/>
      <c r="H24" s="17"/>
      <c r="I24" s="17"/>
    </row>
    <row r="25" spans="1:9" x14ac:dyDescent="0.2">
      <c r="A25" s="49" t="s">
        <v>55</v>
      </c>
      <c r="B25" s="31" t="s">
        <v>56</v>
      </c>
      <c r="C25" s="8">
        <v>150</v>
      </c>
      <c r="D25" s="8">
        <v>0</v>
      </c>
      <c r="E25" s="39"/>
      <c r="H25" s="7"/>
      <c r="I25" s="7"/>
    </row>
    <row r="26" spans="1:9" x14ac:dyDescent="0.2">
      <c r="A26" s="7" t="s">
        <v>31</v>
      </c>
      <c r="B26" s="47" t="s">
        <v>51</v>
      </c>
      <c r="C26" s="8">
        <v>1000</v>
      </c>
      <c r="D26" s="8">
        <v>90</v>
      </c>
      <c r="E26" s="39"/>
      <c r="H26" s="7"/>
      <c r="I26" s="7"/>
    </row>
    <row r="27" spans="1:9" x14ac:dyDescent="0.2">
      <c r="A27" s="17" t="s">
        <v>34</v>
      </c>
      <c r="B27" s="14" t="s">
        <v>13</v>
      </c>
      <c r="C27" s="8">
        <v>1000</v>
      </c>
      <c r="D27" s="8">
        <v>988</v>
      </c>
      <c r="E27" s="39"/>
      <c r="H27" s="7"/>
      <c r="I27" s="7"/>
    </row>
    <row r="28" spans="1:9" x14ac:dyDescent="0.2">
      <c r="A28" s="7" t="s">
        <v>32</v>
      </c>
      <c r="B28" s="14" t="s">
        <v>12</v>
      </c>
      <c r="C28" s="8">
        <v>18266.89</v>
      </c>
      <c r="D28" s="8">
        <v>0</v>
      </c>
      <c r="E28" s="39"/>
      <c r="H28" s="7"/>
      <c r="I28" s="7"/>
    </row>
    <row r="29" spans="1:9" x14ac:dyDescent="0.2">
      <c r="A29" s="7" t="s">
        <v>33</v>
      </c>
      <c r="B29" s="47" t="s">
        <v>46</v>
      </c>
      <c r="C29" s="8">
        <v>1000</v>
      </c>
      <c r="D29" s="8">
        <v>1012</v>
      </c>
      <c r="E29" s="39"/>
      <c r="H29" s="7"/>
      <c r="I29" s="7"/>
    </row>
    <row r="30" spans="1:9" x14ac:dyDescent="0.2">
      <c r="A30" s="7" t="s">
        <v>30</v>
      </c>
      <c r="B30" s="7" t="s">
        <v>11</v>
      </c>
      <c r="C30" s="8">
        <v>2364.35</v>
      </c>
      <c r="D30" s="8">
        <v>408.83</v>
      </c>
      <c r="E30" s="39"/>
      <c r="H30" s="7"/>
      <c r="I30" s="7"/>
    </row>
    <row r="31" spans="1:9" x14ac:dyDescent="0.2">
      <c r="A31" s="17" t="s">
        <v>35</v>
      </c>
      <c r="B31" s="14" t="s">
        <v>40</v>
      </c>
      <c r="C31" s="8">
        <v>1500</v>
      </c>
      <c r="D31" s="8">
        <v>1126.47</v>
      </c>
      <c r="E31" s="39"/>
      <c r="H31" s="17"/>
      <c r="I31" s="17"/>
    </row>
    <row r="32" spans="1:9" ht="13.5" thickBot="1" x14ac:dyDescent="0.25">
      <c r="A32" s="17"/>
      <c r="B32" s="7"/>
      <c r="C32" s="11"/>
      <c r="D32" s="11"/>
      <c r="E32" s="51"/>
      <c r="H32" s="7"/>
      <c r="I32" s="7"/>
    </row>
    <row r="33" spans="1:6" ht="13.5" thickTop="1" x14ac:dyDescent="0.2">
      <c r="A33" s="6" t="s">
        <v>14</v>
      </c>
      <c r="B33" s="18"/>
      <c r="C33" s="13">
        <f>SUM(C17:C32)</f>
        <v>32757.919999999998</v>
      </c>
      <c r="D33" s="13">
        <f>SUM(D17:D32)</f>
        <v>6188.33</v>
      </c>
      <c r="E33" s="46">
        <f>SUM(E17:E32)</f>
        <v>255</v>
      </c>
      <c r="F33" s="41" t="s">
        <v>45</v>
      </c>
    </row>
    <row r="34" spans="1:6" ht="13.5" thickBot="1" x14ac:dyDescent="0.25">
      <c r="A34" s="6"/>
      <c r="B34" s="18"/>
      <c r="C34" s="19"/>
      <c r="D34" s="19"/>
      <c r="E34" s="19"/>
    </row>
    <row r="35" spans="1:6" ht="13.5" thickTop="1" x14ac:dyDescent="0.2">
      <c r="A35" s="20" t="s">
        <v>15</v>
      </c>
      <c r="B35" s="21"/>
      <c r="C35" s="22">
        <f>C13-C33</f>
        <v>949.72000000000116</v>
      </c>
      <c r="D35" s="22">
        <f>D13-D33</f>
        <v>19208.400000000001</v>
      </c>
      <c r="E35" s="22">
        <f>E13-E33</f>
        <v>-255</v>
      </c>
      <c r="F35" s="42" t="s">
        <v>45</v>
      </c>
    </row>
    <row r="36" spans="1:6" x14ac:dyDescent="0.2">
      <c r="A36" s="20"/>
      <c r="B36" s="21"/>
      <c r="C36" s="19"/>
      <c r="D36" s="19"/>
      <c r="E36" s="19"/>
    </row>
    <row r="37" spans="1:6" x14ac:dyDescent="0.2">
      <c r="A37" s="20" t="s">
        <v>16</v>
      </c>
      <c r="B37" s="21"/>
      <c r="C37" s="19"/>
      <c r="D37" s="19"/>
      <c r="E37" s="19"/>
    </row>
    <row r="38" spans="1:6" x14ac:dyDescent="0.2">
      <c r="A38" s="7" t="s">
        <v>36</v>
      </c>
      <c r="B38" s="14" t="s">
        <v>17</v>
      </c>
      <c r="C38" s="9">
        <v>949.72</v>
      </c>
      <c r="D38" s="23">
        <v>0</v>
      </c>
      <c r="E38" s="54"/>
    </row>
    <row r="39" spans="1:6" ht="13.5" thickBot="1" x14ac:dyDescent="0.25">
      <c r="A39" s="7"/>
      <c r="B39" s="14"/>
      <c r="C39" s="12"/>
      <c r="D39" s="12"/>
      <c r="E39" s="52"/>
    </row>
    <row r="40" spans="1:6" ht="13.5" thickTop="1" x14ac:dyDescent="0.2">
      <c r="A40" s="24" t="s">
        <v>18</v>
      </c>
      <c r="B40" s="21"/>
      <c r="C40" s="25">
        <f>C38+C39</f>
        <v>949.72</v>
      </c>
      <c r="D40" s="25">
        <f>D39</f>
        <v>0</v>
      </c>
      <c r="E40" s="53">
        <f>E38</f>
        <v>0</v>
      </c>
      <c r="F40" s="43" t="s">
        <v>45</v>
      </c>
    </row>
    <row r="41" spans="1:6" ht="13.5" thickBot="1" x14ac:dyDescent="0.25">
      <c r="A41" s="24"/>
      <c r="B41" s="21"/>
      <c r="C41" s="5"/>
      <c r="D41" s="5"/>
      <c r="E41" s="5"/>
    </row>
    <row r="42" spans="1:6" ht="13.5" thickTop="1" x14ac:dyDescent="0.2">
      <c r="A42" s="20" t="s">
        <v>19</v>
      </c>
      <c r="B42" s="21"/>
      <c r="C42" s="25">
        <f>C33+C40</f>
        <v>33707.64</v>
      </c>
      <c r="D42" s="25">
        <f>D33+D40</f>
        <v>6188.33</v>
      </c>
      <c r="E42" s="25">
        <f>E33+E40</f>
        <v>255</v>
      </c>
      <c r="F42" s="44" t="s">
        <v>45</v>
      </c>
    </row>
    <row r="43" spans="1:6" x14ac:dyDescent="0.2">
      <c r="A43" s="24"/>
      <c r="B43" s="21"/>
      <c r="C43" s="5"/>
      <c r="D43" s="5"/>
      <c r="E43" s="5"/>
    </row>
    <row r="44" spans="1:6" ht="13.5" thickBot="1" x14ac:dyDescent="0.25">
      <c r="A44" s="24"/>
      <c r="B44" s="21"/>
      <c r="C44" s="26"/>
      <c r="D44" s="26"/>
      <c r="E44" s="26"/>
    </row>
    <row r="45" spans="1:6" ht="14.25" thickTop="1" thickBot="1" x14ac:dyDescent="0.25">
      <c r="A45" s="27" t="s">
        <v>20</v>
      </c>
      <c r="B45" s="21"/>
      <c r="C45" s="48">
        <f>C35-C40</f>
        <v>1.1368683772161603E-12</v>
      </c>
      <c r="D45" s="28">
        <f>E13-E42</f>
        <v>-255</v>
      </c>
      <c r="E45" s="28">
        <f>E35+E38</f>
        <v>-255</v>
      </c>
      <c r="F45" s="45" t="s">
        <v>45</v>
      </c>
    </row>
    <row r="46" spans="1:6" ht="13.5" thickTop="1" x14ac:dyDescent="0.2">
      <c r="A46" s="24"/>
      <c r="B46" s="21"/>
      <c r="C46" s="26"/>
      <c r="D46" s="26"/>
      <c r="E46" s="26"/>
    </row>
    <row r="47" spans="1:6" x14ac:dyDescent="0.2">
      <c r="A47" s="29" t="s">
        <v>21</v>
      </c>
      <c r="B47" s="21"/>
      <c r="C47" s="30"/>
      <c r="D47" s="30"/>
      <c r="E47" s="30"/>
    </row>
    <row r="48" spans="1:6" x14ac:dyDescent="0.2">
      <c r="B48" s="14"/>
    </row>
  </sheetData>
  <mergeCells count="7">
    <mergeCell ref="B16:F16"/>
    <mergeCell ref="A1:F1"/>
    <mergeCell ref="A2:F2"/>
    <mergeCell ref="A3:F3"/>
    <mergeCell ref="A4:F4"/>
    <mergeCell ref="A5:F5"/>
    <mergeCell ref="A6:F6"/>
  </mergeCells>
  <printOptions gridLines="1"/>
  <pageMargins left="0.25" right="0.25" top="0.25" bottom="0.25" header="0.25" footer="0.25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A561C5-51AE-4B47-9B8B-6093049B39A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E8C3F3-6FBE-4E4B-8441-067848E6F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5D84E2-8723-4E27-BF12-01DAC59A9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2018-04-27T18:18:25Z</cp:lastPrinted>
  <dcterms:created xsi:type="dcterms:W3CDTF">2016-08-30T13:13:48Z</dcterms:created>
  <dcterms:modified xsi:type="dcterms:W3CDTF">2023-05-06T16:41:24Z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