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4A051CBB-CD13-4414-A7A8-94A92E99570C}" xr6:coauthVersionLast="36" xr6:coauthVersionMax="47" xr10:uidLastSave="{0505BEA0-44E9-43C1-836D-CD24CD1A4E94}"/>
  <bookViews>
    <workbookView xWindow="22935" yWindow="-105" windowWidth="23250" windowHeight="12690" xr2:uid="{00000000-000D-0000-FFFF-FFFF00000000}"/>
  </bookViews>
  <sheets>
    <sheet name="FY27 Budget Template" sheetId="47" r:id="rId1"/>
  </sheets>
  <definedNames>
    <definedName name="_xlnm.Print_Area" localSheetId="0">'FY27 Budget Template'!$A$1:$F$69</definedName>
    <definedName name="Report.Begin.Date" localSheetId="0">'FY27 Budget Template'!TLA.001</definedName>
    <definedName name="Report.Budget.Name" localSheetId="0">'FY27 Budget Template'!TLA.088</definedName>
    <definedName name="Report.Column.Begin.Date" localSheetId="0">'FY27 Budget Template'!TLA.091</definedName>
    <definedName name="Report.Column.Code" localSheetId="0">'FY27 Budget Template'!TLA.055</definedName>
    <definedName name="Report.Column.Description" localSheetId="0">'FY27 Budget Template'!TLA.056</definedName>
    <definedName name="Report.Column.End.Date" localSheetId="0">'FY27 Budget Template'!TLA.095</definedName>
    <definedName name="Report.Column.Filter.1.Selection" localSheetId="0">'FY27 Budget Template'!TLA.067</definedName>
    <definedName name="Report.Column.Filter.2.Selection" localSheetId="0">'FY27 Budget Template'!TLA.068</definedName>
    <definedName name="Report.Column.Heading.Row" localSheetId="0">'FY27 Budget Template'!TLA.002</definedName>
    <definedName name="Report.Column.Is.Forecast" localSheetId="0">'FY27 Budget Template'!TLA.096</definedName>
    <definedName name="Report.Company.Name" localSheetId="0">'FY27 Budget Template'!TLA.003</definedName>
    <definedName name="Report.Day" localSheetId="0">'FY27 Budget Template'!TLA.092</definedName>
    <definedName name="Report.DD.1.Description" localSheetId="0">INDEX('FY27 Budget Template'!TLA.024,1,3)</definedName>
    <definedName name="Report.DD.1.Selection" localSheetId="0">INDEX('FY27 Budget Template'!TLA.024,1,2)</definedName>
    <definedName name="Report.DD.2.Description" localSheetId="0">INDEX('FY27 Budget Template'!TLA.024,2,3)</definedName>
    <definedName name="Report.DD.2.Selection" localSheetId="0">INDEX('FY27 Budget Template'!TLA.024,2,2)</definedName>
    <definedName name="Report.DD.3.Description" localSheetId="0">INDEX('FY27 Budget Template'!TLA.024,3,3)</definedName>
    <definedName name="Report.DD.3.Selection" localSheetId="0">INDEX('FY27 Budget Template'!TLA.024,3,2)</definedName>
    <definedName name="Report.DD.4.Description" localSheetId="0">INDEX('FY27 Budget Template'!TLA.024,4,3)</definedName>
    <definedName name="Report.DD.4.Selection" localSheetId="0">INDEX('FY27 Budget Template'!TLA.024,4,2)</definedName>
    <definedName name="Report.DD.5.Description" localSheetId="0">INDEX('FY27 Budget Template'!TLA.024,5,3)</definedName>
    <definedName name="Report.DD.5.Selection" localSheetId="0">INDEX('FY27 Budget Template'!TLA.024,5,2)</definedName>
    <definedName name="Report.End.Date" localSheetId="0">'FY27 Budget Template'!TLA.004</definedName>
    <definedName name="Report.Filter.1.Description" localSheetId="0">INDEX('FY27 Budget Template'!TLA.027,1,5)</definedName>
    <definedName name="Report.Filter.1.Selection" localSheetId="0">INDEX('FY27 Budget Template'!TLA.027,1,3)</definedName>
    <definedName name="Report.Filter.2.Description" localSheetId="0">INDEX('FY27 Budget Template'!TLA.028,1,5)</definedName>
    <definedName name="Report.Filter.2.Selection" localSheetId="0">INDEX('FY27 Budget Template'!TLA.028,1,3)</definedName>
    <definedName name="Report.Filter.3.Description" localSheetId="0">INDEX('FY27 Budget Template'!TLA.029,1,5)</definedName>
    <definedName name="Report.Filter.3.Selection" localSheetId="0">INDEX('FY27 Budget Template'!TLA.029,1,3)</definedName>
    <definedName name="Report.Filter.4.Description" localSheetId="0">INDEX('FY27 Budget Template'!TLA.030,1,5)</definedName>
    <definedName name="Report.Filter.4.Selection" localSheetId="0">INDEX('FY27 Budget Template'!TLA.030,1,3)</definedName>
    <definedName name="Report.Filter.5.Description" localSheetId="0">INDEX('FY27 Budget Template'!TLA.031,1,5)</definedName>
    <definedName name="Report.Filter.5.Selection" localSheetId="0">INDEX('FY27 Budget Template'!TLA.031,1,3)</definedName>
    <definedName name="Report.First.PeriodIndex" localSheetId="0">'FY27 Budget Template'!TLA.042</definedName>
    <definedName name="Report.Fiscal.Year" localSheetId="0">'FY27 Budget Template'!TLA.005</definedName>
    <definedName name="Report.Group.Footer.Column" localSheetId="0">'FY27 Budget Template'!TLA.006</definedName>
    <definedName name="Report.Group.Header.Column" localSheetId="0">'FY27 Budget Template'!TLA.007</definedName>
    <definedName name="Report.Last.PeriodIndex" localSheetId="0">'FY27 Budget Template'!TLA.043</definedName>
    <definedName name="Report.Name" localSheetId="0">'FY27 Budget Template'!TLA.008</definedName>
    <definedName name="Report.Next.Up" localSheetId="0">'FY27 Budget Template'!A1048576</definedName>
    <definedName name="Report.Parent.Cell.Reference" localSheetId="0">'FY27 Budget Template'!TLA.009</definedName>
    <definedName name="Report.Parent.Sheet" localSheetId="0">'FY27 Budget Template'!TLA.010</definedName>
    <definedName name="Report.Period.Number" localSheetId="0">'FY27 Budget Template'!TLA.011</definedName>
    <definedName name="Report.PostBreak.Begin.Date" localSheetId="0">'FY27 Budget Template'!TLA.082</definedName>
    <definedName name="Report.PostBreak.Columns" localSheetId="0">'FY27 Budget Template'!TLA.087</definedName>
    <definedName name="Report.PostBreak.End.Date" localSheetId="0">'FY27 Budget Template'!TLA.083</definedName>
    <definedName name="Report.PostBreak.Fiscal.Year" localSheetId="0">'FY27 Budget Template'!TLA.084</definedName>
    <definedName name="Report.PostBreak.Period.Number" localSheetId="0">'FY27 Budget Template'!TLA.086</definedName>
    <definedName name="Report.PostBreak.PeriodIndex" localSheetId="0">'FY27 Budget Template'!TLA.081</definedName>
    <definedName name="Report.PostBreak.Quarter" localSheetId="0">'FY27 Budget Template'!TLA.085</definedName>
    <definedName name="Report.PreBreak.Begin.Date" localSheetId="0">'FY27 Budget Template'!TLA.075</definedName>
    <definedName name="Report.PreBreak.Columns" localSheetId="0">'FY27 Budget Template'!TLA.080</definedName>
    <definedName name="Report.PreBreak.End.Date" localSheetId="0">'FY27 Budget Template'!TLA.076</definedName>
    <definedName name="Report.PreBreak.Fiscal.Year" localSheetId="0">'FY27 Budget Template'!TLA.077</definedName>
    <definedName name="Report.PreBreak.Period.Number" localSheetId="0">'FY27 Budget Template'!TLA.079</definedName>
    <definedName name="Report.PreBreak.PeriodIndex" localSheetId="0">'FY27 Budget Template'!TLA.074</definedName>
    <definedName name="Report.PreBreak.Quarter" localSheetId="0">'FY27 Budget Template'!TLA.078</definedName>
    <definedName name="Report.Purpose" localSheetId="0">'FY27 Budget Template'!TLA.012</definedName>
    <definedName name="Report.Quarter" localSheetId="0">'FY27 Budget Template'!TLA.013</definedName>
    <definedName name="Report.Run.By" localSheetId="0">'FY27 Budget Template'!TLA.014</definedName>
    <definedName name="Report.Run.Date" localSheetId="0">'FY27 Budget Template'!TLA.015</definedName>
    <definedName name="Report.Source.Database" localSheetId="0">'FY27 Budget Template'!TLA.016</definedName>
    <definedName name="Report.Template.Author" localSheetId="0">'FY27 Budget Template'!TLA.017</definedName>
    <definedName name="Report.Template.Date" localSheetId="0">'FY27 Budget Template'!TLA.018</definedName>
    <definedName name="Report.Template.Version" localSheetId="0">'FY27 Budget Template'!TLA.019</definedName>
    <definedName name="Report.Workbook.Generator.Control.Row" localSheetId="0">'FY27 Budget Template'!TLA.090</definedName>
    <definedName name="TLA.001" localSheetId="0" hidden="1">'FY27 Budget Template'!#REF!</definedName>
    <definedName name="TLA.002" localSheetId="0" hidden="1">'FY27 Budget Template'!$A$6:$B$6</definedName>
    <definedName name="TLA.003" localSheetId="0" hidden="1">'FY27 Budget Template'!#REF!</definedName>
    <definedName name="TLA.004" localSheetId="0" hidden="1">'FY27 Budget Template'!#REF!</definedName>
    <definedName name="TLA.005" localSheetId="0" hidden="1">'FY27 Budget Template'!#REF!</definedName>
    <definedName name="TLA.006" localSheetId="0" hidden="1">'FY27 Budget Template'!#REF!</definedName>
    <definedName name="TLA.007" localSheetId="0" hidden="1">'FY27 Budget Template'!#REF!</definedName>
    <definedName name="TLA.008" localSheetId="0" hidden="1">'FY27 Budget Template'!#REF!</definedName>
    <definedName name="TLA.009" localSheetId="0" hidden="1">'FY27 Budget Template'!#REF!</definedName>
    <definedName name="TLA.010" localSheetId="0" hidden="1">'FY27 Budget Template'!#REF!</definedName>
    <definedName name="TLA.011" localSheetId="0" hidden="1">'FY27 Budget Template'!#REF!</definedName>
    <definedName name="TLA.012" localSheetId="0" hidden="1">'FY27 Budget Template'!#REF!</definedName>
    <definedName name="TLA.013" localSheetId="0" hidden="1">'FY27 Budget Template'!#REF!</definedName>
    <definedName name="TLA.014" localSheetId="0" hidden="1">'FY27 Budget Template'!#REF!</definedName>
    <definedName name="TLA.015" localSheetId="0" hidden="1">'FY27 Budget Template'!#REF!</definedName>
    <definedName name="TLA.016" localSheetId="0" hidden="1">'FY27 Budget Template'!TLA.016.000&amp;'FY27 Budget Template'!TLA.016.001&amp;'FY27 Budget Template'!TLA.016.002&amp;'FY27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'FY27 Budget Template'!#REF!</definedName>
    <definedName name="TLA.018" localSheetId="0" hidden="1">'FY27 Budget Template'!#REF!</definedName>
    <definedName name="TLA.019" localSheetId="0" hidden="1">'FY27 Budget Template'!#REF!</definedName>
    <definedName name="TLA.020" localSheetId="0" hidden="1">'FY27 Budget Template'!#REF!</definedName>
    <definedName name="TLA.021" localSheetId="0" hidden="1">'FY27 Budget Template'!#REF!</definedName>
    <definedName name="TLA.022" localSheetId="0" hidden="1">'FY27 Budget Template'!#REF!</definedName>
    <definedName name="TLA.023" localSheetId="0" hidden="1">'FY27 Budget Template'!#REF!</definedName>
    <definedName name="TLA.024" localSheetId="0" hidden="1">'FY27 Budget Template'!#REF!</definedName>
    <definedName name="TLA.025" localSheetId="0" hidden="1">'FY27 Budget Template'!#REF!</definedName>
    <definedName name="TLA.026" localSheetId="0" hidden="1">'FY27 Budget Template'!#REF!</definedName>
    <definedName name="TLA.027" localSheetId="0" hidden="1">'FY27 Budget Template'!#REF!</definedName>
    <definedName name="TLA.028" localSheetId="0" hidden="1">'FY27 Budget Template'!#REF!</definedName>
    <definedName name="TLA.029" localSheetId="0" hidden="1">'FY27 Budget Template'!#REF!</definedName>
    <definedName name="TLA.030" localSheetId="0" hidden="1">'FY27 Budget Template'!#REF!</definedName>
    <definedName name="TLA.031" localSheetId="0" hidden="1">'FY27 Budget Template'!#REF!</definedName>
    <definedName name="TLA.032" localSheetId="0" hidden="1">'FY27 Budget Template'!#REF!</definedName>
    <definedName name="TLA.033" localSheetId="0" hidden="1">'FY27 Budget Template'!#REF!</definedName>
    <definedName name="TLA.034" localSheetId="0" hidden="1">'FY27 Budget Template'!#REF!</definedName>
    <definedName name="TLA.035" localSheetId="0" hidden="1">'FY27 Budget Template'!#REF!</definedName>
    <definedName name="TLA.036" localSheetId="0" hidden="1">'FY27 Budget Template'!#REF!</definedName>
    <definedName name="TLA.037" localSheetId="0" hidden="1">'FY27 Budget Template'!#REF!</definedName>
    <definedName name="TLA.038" localSheetId="0" hidden="1">'FY27 Budget Template'!#REF!</definedName>
    <definedName name="TLA.039" localSheetId="0" hidden="1">'FY27 Budget Template'!#REF!</definedName>
    <definedName name="TLA.040" localSheetId="0" hidden="1">'FY27 Budget Template'!#REF!</definedName>
    <definedName name="TLA.041" localSheetId="0" hidden="1">'FY27 Budget Template'!#REF!</definedName>
    <definedName name="TLA.042" localSheetId="0" hidden="1">'FY27 Budget Template'!#REF!</definedName>
    <definedName name="TLA.043" localSheetId="0" hidden="1">'FY27 Budget Template'!#REF!</definedName>
    <definedName name="TLA.044" localSheetId="0" hidden="1">'FY27 Budget Template'!#REF!</definedName>
    <definedName name="TLA.045" localSheetId="0" hidden="1">'FY27 Budget Template'!#REF!</definedName>
    <definedName name="TLA.046" localSheetId="0" hidden="1">'FY27 Budget Template'!#REF!</definedName>
    <definedName name="TLA.047" localSheetId="0" hidden="1">'FY27 Budget Template'!#REF!</definedName>
    <definedName name="TLA.048" localSheetId="0" hidden="1">'FY27 Budget Template'!#REF!</definedName>
    <definedName name="TLA.049" localSheetId="0" hidden="1">'FY27 Budget Template'!#REF!</definedName>
    <definedName name="TLA.050" localSheetId="0" hidden="1">-1</definedName>
    <definedName name="TLA.051" localSheetId="0" hidden="1">0</definedName>
    <definedName name="TLA.053" localSheetId="0" hidden="1">'FY27 Budget Template'!#REF!</definedName>
    <definedName name="TLA.055" localSheetId="0" hidden="1">'FY27 Budget Template'!#REF!</definedName>
    <definedName name="TLA.056" localSheetId="0" hidden="1">'FY27 Budget Template'!#REF!</definedName>
    <definedName name="TLA.067" localSheetId="0" hidden="1">'FY27 Budget Template'!#REF!</definedName>
    <definedName name="TLA.068" localSheetId="0" hidden="1">'FY27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'FY27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'FY27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'FY27 Budget Template'!#REF!</definedName>
    <definedName name="TLA.096" localSheetId="0" hidden="1">'FY27 Budget Template'!#REF!</definedName>
  </definedNames>
  <calcPr calcId="191029"/>
</workbook>
</file>

<file path=xl/calcChain.xml><?xml version="1.0" encoding="utf-8"?>
<calcChain xmlns="http://schemas.openxmlformats.org/spreadsheetml/2006/main">
  <c r="D19" i="47" l="1"/>
  <c r="C19" i="47"/>
  <c r="D55" i="47" l="1"/>
  <c r="C55" i="47"/>
  <c r="E22" i="47" l="1"/>
  <c r="E61" i="47" l="1"/>
  <c r="E55" i="47"/>
  <c r="E19" i="47"/>
  <c r="E57" i="47" l="1"/>
  <c r="E64" i="47"/>
  <c r="E67" i="47" s="1"/>
  <c r="D61" i="47"/>
  <c r="C61" i="47"/>
  <c r="D64" i="47" l="1"/>
  <c r="C64" i="47"/>
  <c r="C67" i="47" s="1"/>
  <c r="D57" i="47"/>
  <c r="D67" i="47" l="1"/>
</calcChain>
</file>

<file path=xl/sharedStrings.xml><?xml version="1.0" encoding="utf-8"?>
<sst xmlns="http://schemas.openxmlformats.org/spreadsheetml/2006/main" count="115" uniqueCount="108">
  <si>
    <t>Account</t>
  </si>
  <si>
    <t>Description</t>
  </si>
  <si>
    <t>ACTIVITY FEES INCOME</t>
  </si>
  <si>
    <t>ROLLOVER BALANCE</t>
  </si>
  <si>
    <t xml:space="preserve">GROUP &amp; GUEST FEE                                </t>
  </si>
  <si>
    <t xml:space="preserve">HAPPY HOUR INCOME                                    </t>
  </si>
  <si>
    <t xml:space="preserve">LOCKER RENTAL INCOME                                 </t>
  </si>
  <si>
    <t xml:space="preserve">MINI COURSES INCOME                                  </t>
  </si>
  <si>
    <t xml:space="preserve">SPECIAL EVENTS  INCOME                                 </t>
  </si>
  <si>
    <t xml:space="preserve">STAFF MEMBERSHIP INCOME                                </t>
  </si>
  <si>
    <t>Total Income</t>
  </si>
  <si>
    <t>Program Expenses</t>
  </si>
  <si>
    <t xml:space="preserve">ADMINISTRATION FEE                                   </t>
  </si>
  <si>
    <t xml:space="preserve">ATHLETIC EQUIPMENT                                   </t>
  </si>
  <si>
    <t xml:space="preserve">COFFEE HOUSE (EXP)                                   </t>
  </si>
  <si>
    <t xml:space="preserve">HAPPY HOUR (EXP)                                     </t>
  </si>
  <si>
    <t xml:space="preserve">INTRAMURALS  (EXP)                                   </t>
  </si>
  <si>
    <t xml:space="preserve">MINI COURSE  (EXP)                                   </t>
  </si>
  <si>
    <t xml:space="preserve">OFFICE SUPPLIES                                      </t>
  </si>
  <si>
    <t xml:space="preserve">SPECIAL EVENTS (EXP)                                 </t>
  </si>
  <si>
    <t xml:space="preserve">STAFF FUNCTION (EXP)                                 </t>
  </si>
  <si>
    <t>Total Program Expense</t>
  </si>
  <si>
    <t>Balance Before Reserves</t>
  </si>
  <si>
    <t>Reserves: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</si>
  <si>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</si>
  <si>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</si>
  <si>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</si>
  <si>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</si>
  <si>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40-49001-015-30001</t>
  </si>
  <si>
    <t>40-40001-015-30001</t>
  </si>
  <si>
    <t>40-41001-015-30001</t>
  </si>
  <si>
    <t>40-41002-015-30001</t>
  </si>
  <si>
    <t>40-41004-015-30001</t>
  </si>
  <si>
    <t>40-41005-015-30001</t>
  </si>
  <si>
    <t>40-41006-015-30001</t>
  </si>
  <si>
    <t>40-49004-015-30001</t>
  </si>
  <si>
    <t>40-30008-015-30001</t>
  </si>
  <si>
    <t>40-70009-015-30001</t>
  </si>
  <si>
    <t>40-70096-015-30001</t>
  </si>
  <si>
    <t>40-70307-015-30001</t>
  </si>
  <si>
    <t>40-70311-015-30001</t>
  </si>
  <si>
    <t>40-70312-015-30001</t>
  </si>
  <si>
    <t>40-70313-015-30001</t>
  </si>
  <si>
    <t>40-70314-015-30001</t>
  </si>
  <si>
    <t>40-70145-015-30001</t>
  </si>
  <si>
    <t>40-70149-015-30001</t>
  </si>
  <si>
    <t>40-70194-015-30001</t>
  </si>
  <si>
    <t>40-70198-015-30001</t>
  </si>
  <si>
    <t>40-70316-015-30001</t>
  </si>
  <si>
    <t>40-70317-015-30001</t>
  </si>
  <si>
    <t>Faculty Student Association of DMC-Student Activity Fund</t>
  </si>
  <si>
    <t>Student Center Governing Board (SCGB)</t>
  </si>
  <si>
    <r>
      <t xml:space="preserve">Note: In this section, the last column is the variance. </t>
    </r>
    <r>
      <rPr>
        <b/>
        <u val="singleAccounting"/>
        <sz val="8"/>
        <color indexed="10"/>
        <rFont val="Arial"/>
        <family val="2"/>
      </rPr>
      <t>On each individual expense row</t>
    </r>
    <r>
      <rPr>
        <sz val="8"/>
        <color indexed="10"/>
        <rFont val="Arial"/>
        <family val="2"/>
      </rPr>
      <t>, a positive variance indicates remaining funds available. A negative variance (amount displayed in brackets) means the account is in deficit.</t>
    </r>
  </si>
  <si>
    <t>Comments</t>
  </si>
  <si>
    <t>40-70135-015-30001</t>
  </si>
  <si>
    <t>MEETING EXPENSE</t>
  </si>
  <si>
    <t>BUDGET TEMPLATE</t>
  </si>
  <si>
    <t>Formula cell (Don't change)</t>
  </si>
  <si>
    <t>SERVICE IMPROVEMENTS</t>
  </si>
  <si>
    <t>WELCOME EVENTS</t>
  </si>
  <si>
    <t>40-70383-015-30001</t>
  </si>
  <si>
    <t>RESERVE</t>
  </si>
  <si>
    <t>FOOD PANTRY INCOME</t>
  </si>
  <si>
    <t>40-70409-015-30001</t>
  </si>
  <si>
    <t>BLOCK PARTY</t>
  </si>
  <si>
    <t>40-70023-015-30001</t>
  </si>
  <si>
    <t>CREDIT CARD FEE</t>
  </si>
  <si>
    <t>40-70418-015-30001</t>
  </si>
  <si>
    <t>MULTI-CULTURAL PRGRMMG</t>
  </si>
  <si>
    <t>40-70417-015-30001</t>
  </si>
  <si>
    <t>TRAVEL AND TOURS</t>
  </si>
  <si>
    <t>FOOD PANTRY EXPENSE</t>
  </si>
  <si>
    <t xml:space="preserve">TRAVEL FUNCTIONS                               </t>
  </si>
  <si>
    <t xml:space="preserve">SUMMER PROGRAM                                 </t>
  </si>
  <si>
    <t>FY 2027 = June 1, 2026 through May 31, 2027</t>
  </si>
  <si>
    <t>Certified Budget 2025 - 2026</t>
  </si>
  <si>
    <t>Current YTD</t>
  </si>
  <si>
    <t>Proposed Budget 2026 - 2027</t>
  </si>
  <si>
    <t>40-41008-015-30001</t>
  </si>
  <si>
    <t>SC SCHOLARSHIP</t>
  </si>
  <si>
    <t>40-70431-015-30001</t>
  </si>
  <si>
    <t>40-70392-015-30001</t>
  </si>
  <si>
    <t>ANTHOLOGY-ENGAGE</t>
  </si>
  <si>
    <t>ART INSTALLATION SOCIETY</t>
  </si>
  <si>
    <t>40-70022-015-30001</t>
  </si>
  <si>
    <t>BADMINTON CLUB</t>
  </si>
  <si>
    <t>40-70248-015-30001</t>
  </si>
  <si>
    <t>CHRISTIAN FELLOWSHIP</t>
  </si>
  <si>
    <t>40-70363-015-30001</t>
  </si>
  <si>
    <t>HAITIAN CREOLE LANGUAGE CLUB</t>
  </si>
  <si>
    <t>40-70430-015-30001</t>
  </si>
  <si>
    <t>HALLOWEEN EVENT</t>
  </si>
  <si>
    <t>40-70255-015-30001</t>
  </si>
  <si>
    <t>MAIMONIDES SOCIETY</t>
  </si>
  <si>
    <t>40-70420-015-30001</t>
  </si>
  <si>
    <t>MAKER CLUB</t>
  </si>
  <si>
    <t>40-70256-015-30001</t>
  </si>
  <si>
    <t>MEDICAL ARTISTS GUILD/BROOKLYN STORIES</t>
  </si>
  <si>
    <t>40-70257-015-30001</t>
  </si>
  <si>
    <t>MUSLIM STUDENTS ASSOCIATION</t>
  </si>
  <si>
    <t>40-70289-015-30001</t>
  </si>
  <si>
    <t>ORGANIZATION OF SOUTH ASIANS</t>
  </si>
  <si>
    <t>40-70254-015-30001</t>
  </si>
  <si>
    <t>PRIDE CLUB</t>
  </si>
  <si>
    <t>40-70440-015-30001</t>
  </si>
  <si>
    <t>STUDENT SERVICE</t>
  </si>
  <si>
    <t>40-70415-015-30001</t>
  </si>
  <si>
    <t>VOLLEYBALL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</si>
</sst>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b/>
      <u val="singleAccounting"/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7" fillId="0" borderId="0"/>
    <xf numFmtId="0" fontId="28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59">
    <xf numFmtId="0" fontId="0" fillId="0" borderId="0" xfId="0"/>
    <xf numFmtId="0" fontId="22" fillId="0" borderId="10" xfId="0" applyFont="1" applyBorder="1"/>
    <xf numFmtId="0" fontId="23" fillId="0" borderId="0" xfId="0" applyFont="1"/>
    <xf numFmtId="7" fontId="23" fillId="0" borderId="0" xfId="0" applyNumberFormat="1" applyFont="1"/>
    <xf numFmtId="39" fontId="0" fillId="0" borderId="0" xfId="0" applyNumberFormat="1"/>
    <xf numFmtId="0" fontId="7" fillId="0" borderId="0" xfId="0" applyFont="1"/>
    <xf numFmtId="0" fontId="7" fillId="0" borderId="0" xfId="0" applyFont="1" applyAlignment="1">
      <alignment wrapText="1"/>
    </xf>
    <xf numFmtId="44" fontId="7" fillId="0" borderId="0" xfId="29" applyFont="1" applyFill="1" applyBorder="1"/>
    <xf numFmtId="44" fontId="1" fillId="0" borderId="0" xfId="29" applyFont="1" applyFill="1" applyBorder="1"/>
    <xf numFmtId="43" fontId="7" fillId="0" borderId="0" xfId="28" applyFont="1" applyFill="1" applyBorder="1"/>
    <xf numFmtId="43" fontId="1" fillId="0" borderId="0" xfId="28" applyFont="1" applyFill="1" applyBorder="1"/>
    <xf numFmtId="0" fontId="7" fillId="0" borderId="0" xfId="0" quotePrefix="1" applyFont="1"/>
    <xf numFmtId="43" fontId="7" fillId="0" borderId="10" xfId="28" applyFont="1" applyFill="1" applyBorder="1"/>
    <xf numFmtId="43" fontId="1" fillId="0" borderId="10" xfId="28" applyFont="1" applyFill="1" applyBorder="1"/>
    <xf numFmtId="0" fontId="22" fillId="0" borderId="0" xfId="0" applyFont="1"/>
    <xf numFmtId="44" fontId="22" fillId="0" borderId="0" xfId="29" applyFont="1" applyFill="1" applyBorder="1"/>
    <xf numFmtId="7" fontId="0" fillId="0" borderId="0" xfId="0" applyNumberFormat="1"/>
    <xf numFmtId="0" fontId="24" fillId="0" borderId="0" xfId="0" applyFont="1"/>
    <xf numFmtId="7" fontId="7" fillId="0" borderId="0" xfId="0" applyNumberFormat="1" applyFont="1"/>
    <xf numFmtId="44" fontId="22" fillId="0" borderId="11" xfId="29" applyFont="1" applyFill="1" applyBorder="1"/>
    <xf numFmtId="0" fontId="1" fillId="0" borderId="0" xfId="0" quotePrefix="1" applyFont="1"/>
    <xf numFmtId="164" fontId="20" fillId="0" borderId="0" xfId="0" applyNumberFormat="1" applyFont="1" applyAlignment="1">
      <alignment horizontal="center"/>
    </xf>
    <xf numFmtId="8" fontId="1" fillId="0" borderId="0" xfId="29" applyNumberFormat="1" applyFont="1" applyFill="1" applyBorder="1"/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1" fillId="24" borderId="0" xfId="29" applyFont="1" applyFill="1" applyBorder="1"/>
    <xf numFmtId="43" fontId="1" fillId="24" borderId="0" xfId="28" applyFont="1" applyFill="1" applyBorder="1"/>
    <xf numFmtId="43" fontId="7" fillId="24" borderId="0" xfId="28" applyFont="1" applyFill="1" applyBorder="1"/>
    <xf numFmtId="43" fontId="7" fillId="24" borderId="10" xfId="28" applyFont="1" applyFill="1" applyBorder="1"/>
    <xf numFmtId="43" fontId="1" fillId="24" borderId="10" xfId="28" applyFont="1" applyFill="1" applyBorder="1"/>
    <xf numFmtId="44" fontId="0" fillId="0" borderId="0" xfId="0" applyNumberFormat="1"/>
    <xf numFmtId="0" fontId="22" fillId="0" borderId="17" xfId="0" applyFont="1" applyBorder="1"/>
    <xf numFmtId="0" fontId="22" fillId="0" borderId="18" xfId="0" applyFont="1" applyBorder="1" applyAlignment="1">
      <alignment horizontal="center"/>
    </xf>
    <xf numFmtId="0" fontId="23" fillId="0" borderId="15" xfId="0" applyFont="1" applyBorder="1"/>
    <xf numFmtId="0" fontId="0" fillId="0" borderId="16" xfId="0" applyBorder="1"/>
    <xf numFmtId="0" fontId="7" fillId="0" borderId="15" xfId="0" applyFont="1" applyBorder="1"/>
    <xf numFmtId="0" fontId="1" fillId="0" borderId="15" xfId="0" applyFont="1" applyBorder="1"/>
    <xf numFmtId="0" fontId="22" fillId="0" borderId="15" xfId="0" applyFont="1" applyBorder="1"/>
    <xf numFmtId="0" fontId="1" fillId="0" borderId="16" xfId="50" applyBorder="1"/>
    <xf numFmtId="44" fontId="1" fillId="24" borderId="0" xfId="0" applyNumberFormat="1" applyFont="1" applyFill="1"/>
    <xf numFmtId="0" fontId="0" fillId="0" borderId="15" xfId="0" applyBorder="1"/>
    <xf numFmtId="0" fontId="24" fillId="0" borderId="19" xfId="0" applyFont="1" applyBorder="1"/>
    <xf numFmtId="0" fontId="0" fillId="0" borderId="20" xfId="0" applyBorder="1"/>
    <xf numFmtId="39" fontId="0" fillId="0" borderId="20" xfId="0" applyNumberFormat="1" applyBorder="1"/>
    <xf numFmtId="0" fontId="0" fillId="0" borderId="21" xfId="0" applyBorder="1"/>
    <xf numFmtId="43" fontId="21" fillId="0" borderId="0" xfId="0" applyNumberFormat="1" applyFont="1" applyAlignment="1">
      <alignment horizontal="left" wrapText="1"/>
    </xf>
    <xf numFmtId="43" fontId="21" fillId="0" borderId="16" xfId="0" applyNumberFormat="1" applyFont="1" applyBorder="1" applyAlignment="1">
      <alignment horizontal="left" wrapText="1"/>
    </xf>
    <xf numFmtId="164" fontId="20" fillId="0" borderId="0" xfId="0" applyNumberFormat="1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164" fontId="1" fillId="0" borderId="15" xfId="50" applyNumberFormat="1" applyBorder="1" applyAlignment="1">
      <alignment horizontal="left"/>
    </xf>
    <xf numFmtId="164" fontId="1" fillId="0" borderId="0" xfId="50" applyNumberFormat="1" applyAlignment="1">
      <alignment horizontal="left"/>
    </xf>
    <xf numFmtId="164" fontId="1" fillId="0" borderId="16" xfId="50" applyNumberFormat="1" applyBorder="1" applyAlignment="1">
      <alignment horizontal="left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0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8" xr:uid="{00000000-0005-0000-0000-00002C000000}"/>
    <cellStyle name="Normal 7" xfId="49" xr:uid="{00000000-0005-0000-0000-00002D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zoomScaleNormal="100" workbookViewId="0">
      <selection activeCell="D55" sqref="D55"/>
    </sheetView>
  </sheetViews>
  <sheetFormatPr defaultColWidth="9.140625" defaultRowHeight="12.75" x14ac:dyDescent="0.2"/>
  <cols>
    <col min="1" max="1" width="18" customWidth="1"/>
    <col min="2" max="2" width="47.42578125" bestFit="1" customWidth="1"/>
    <col min="3" max="5" width="15.7109375" style="4" customWidth="1"/>
    <col min="6" max="6" width="41.5703125" customWidth="1"/>
    <col min="8" max="8" width="12.28515625" bestFit="1" customWidth="1"/>
    <col min="15" max="35" width="8.7109375" customWidth="1"/>
  </cols>
  <sheetData>
    <row r="1" spans="1:10" ht="15.75" x14ac:dyDescent="0.25">
      <c r="A1" s="48" t="s">
        <v>50</v>
      </c>
      <c r="B1" s="49"/>
      <c r="C1" s="49"/>
      <c r="D1" s="49"/>
      <c r="E1" s="49"/>
      <c r="F1" s="50"/>
    </row>
    <row r="2" spans="1:10" ht="15.75" x14ac:dyDescent="0.25">
      <c r="A2" s="51" t="s">
        <v>51</v>
      </c>
      <c r="B2" s="52"/>
      <c r="C2" s="52"/>
      <c r="D2" s="52"/>
      <c r="E2" s="52"/>
      <c r="F2" s="53"/>
    </row>
    <row r="3" spans="1:10" ht="15.75" x14ac:dyDescent="0.25">
      <c r="A3" s="51" t="s">
        <v>74</v>
      </c>
      <c r="B3" s="52"/>
      <c r="C3" s="52"/>
      <c r="D3" s="52"/>
      <c r="E3" s="52"/>
      <c r="F3" s="53"/>
      <c r="G3" s="47"/>
      <c r="H3" s="47"/>
      <c r="I3" s="47"/>
      <c r="J3" s="47"/>
    </row>
    <row r="4" spans="1:10" ht="15.75" x14ac:dyDescent="0.25">
      <c r="A4" s="54" t="s">
        <v>56</v>
      </c>
      <c r="B4" s="47"/>
      <c r="C4" s="47"/>
      <c r="D4" s="47"/>
      <c r="E4" s="47"/>
      <c r="F4" s="55"/>
      <c r="G4" s="21"/>
      <c r="H4" s="21"/>
      <c r="I4" s="21"/>
      <c r="J4" s="21"/>
    </row>
    <row r="5" spans="1:10" ht="15.75" x14ac:dyDescent="0.25">
      <c r="A5" s="56"/>
      <c r="B5" s="57"/>
      <c r="C5" s="57"/>
      <c r="D5" s="57"/>
      <c r="E5" s="57"/>
      <c r="F5" s="58"/>
      <c r="G5" s="21"/>
      <c r="H5" s="21"/>
      <c r="I5" s="21"/>
      <c r="J5" s="21"/>
    </row>
    <row r="6" spans="1:10" ht="38.25" x14ac:dyDescent="0.2">
      <c r="A6" s="31" t="s">
        <v>0</v>
      </c>
      <c r="B6" s="1" t="s">
        <v>1</v>
      </c>
      <c r="C6" s="23" t="s">
        <v>75</v>
      </c>
      <c r="D6" s="24" t="s">
        <v>76</v>
      </c>
      <c r="E6" s="23" t="s">
        <v>77</v>
      </c>
      <c r="F6" s="32" t="s">
        <v>53</v>
      </c>
    </row>
    <row r="7" spans="1:10" x14ac:dyDescent="0.2">
      <c r="A7" s="33"/>
      <c r="B7" s="2"/>
      <c r="C7" s="3"/>
      <c r="E7" s="3"/>
      <c r="F7" s="34"/>
    </row>
    <row r="8" spans="1:10" x14ac:dyDescent="0.2">
      <c r="A8" s="35" t="s">
        <v>28</v>
      </c>
      <c r="B8" s="6" t="s">
        <v>2</v>
      </c>
      <c r="C8" s="8">
        <v>145000</v>
      </c>
      <c r="D8" s="22">
        <v>74757.34</v>
      </c>
      <c r="E8" s="25"/>
      <c r="F8" s="34"/>
      <c r="H8" s="8"/>
    </row>
    <row r="9" spans="1:10" x14ac:dyDescent="0.2">
      <c r="A9" s="36" t="s">
        <v>60</v>
      </c>
      <c r="B9" s="20" t="s">
        <v>62</v>
      </c>
      <c r="C9" s="9">
        <v>0</v>
      </c>
      <c r="D9" s="10">
        <v>181.62</v>
      </c>
      <c r="E9" s="27"/>
      <c r="F9" s="34"/>
      <c r="H9" s="9"/>
    </row>
    <row r="10" spans="1:10" x14ac:dyDescent="0.2">
      <c r="A10" s="35" t="s">
        <v>30</v>
      </c>
      <c r="B10" s="11" t="s">
        <v>4</v>
      </c>
      <c r="C10" s="10">
        <v>2000</v>
      </c>
      <c r="D10" s="10">
        <v>1185</v>
      </c>
      <c r="E10" s="26"/>
      <c r="F10" s="34"/>
      <c r="H10" s="10"/>
    </row>
    <row r="11" spans="1:10" x14ac:dyDescent="0.2">
      <c r="A11" s="35" t="s">
        <v>31</v>
      </c>
      <c r="B11" s="11" t="s">
        <v>5</v>
      </c>
      <c r="C11" s="10">
        <v>3500</v>
      </c>
      <c r="D11" s="10">
        <v>2657</v>
      </c>
      <c r="E11" s="26"/>
      <c r="F11" s="34"/>
      <c r="H11" s="10"/>
    </row>
    <row r="12" spans="1:10" x14ac:dyDescent="0.2">
      <c r="A12" s="35" t="s">
        <v>32</v>
      </c>
      <c r="B12" s="11" t="s">
        <v>6</v>
      </c>
      <c r="C12" s="9">
        <v>2000</v>
      </c>
      <c r="D12" s="10">
        <v>1610</v>
      </c>
      <c r="E12" s="27"/>
      <c r="F12" s="34"/>
      <c r="H12" s="9"/>
    </row>
    <row r="13" spans="1:10" ht="12" customHeight="1" x14ac:dyDescent="0.2">
      <c r="A13" s="35" t="s">
        <v>33</v>
      </c>
      <c r="B13" s="11" t="s">
        <v>7</v>
      </c>
      <c r="C13" s="9">
        <v>3000</v>
      </c>
      <c r="D13" s="10">
        <v>635</v>
      </c>
      <c r="E13" s="27"/>
      <c r="F13" s="34"/>
      <c r="H13" s="9"/>
    </row>
    <row r="14" spans="1:10" x14ac:dyDescent="0.2">
      <c r="A14" s="35" t="s">
        <v>29</v>
      </c>
      <c r="B14" s="5" t="s">
        <v>3</v>
      </c>
      <c r="C14" s="10">
        <v>42000.86</v>
      </c>
      <c r="D14" s="10">
        <v>42000.86</v>
      </c>
      <c r="E14" s="26"/>
      <c r="F14" s="34"/>
      <c r="H14" s="10"/>
    </row>
    <row r="15" spans="1:10" x14ac:dyDescent="0.2">
      <c r="A15" s="35" t="s">
        <v>34</v>
      </c>
      <c r="B15" s="11" t="s">
        <v>8</v>
      </c>
      <c r="C15" s="9">
        <v>70000</v>
      </c>
      <c r="D15" s="10">
        <v>63121.51</v>
      </c>
      <c r="E15" s="27"/>
      <c r="F15" s="34"/>
      <c r="H15" s="9"/>
    </row>
    <row r="16" spans="1:10" x14ac:dyDescent="0.2">
      <c r="A16" s="36" t="s">
        <v>78</v>
      </c>
      <c r="B16" s="20" t="s">
        <v>79</v>
      </c>
      <c r="C16" s="9">
        <v>0</v>
      </c>
      <c r="D16" s="10">
        <v>269</v>
      </c>
      <c r="E16" s="27"/>
      <c r="F16" s="34"/>
      <c r="H16" s="9"/>
    </row>
    <row r="17" spans="1:8" x14ac:dyDescent="0.2">
      <c r="A17" s="35" t="s">
        <v>35</v>
      </c>
      <c r="B17" s="11" t="s">
        <v>9</v>
      </c>
      <c r="C17" s="9">
        <v>30000</v>
      </c>
      <c r="D17" s="10">
        <v>19365</v>
      </c>
      <c r="E17" s="27"/>
      <c r="F17" s="34"/>
      <c r="H17" s="9"/>
    </row>
    <row r="18" spans="1:8" x14ac:dyDescent="0.2">
      <c r="A18" s="36"/>
      <c r="B18" s="20"/>
      <c r="C18" s="12"/>
      <c r="D18" s="13"/>
      <c r="E18" s="28"/>
      <c r="F18" s="34"/>
      <c r="H18" s="9"/>
    </row>
    <row r="19" spans="1:8" ht="16.5" customHeight="1" x14ac:dyDescent="0.2">
      <c r="A19" s="37" t="s">
        <v>10</v>
      </c>
      <c r="B19" s="14"/>
      <c r="C19" s="15">
        <f>SUM(C8:C18)</f>
        <v>297500.86</v>
      </c>
      <c r="D19" s="15">
        <f>SUM(D8:D18)</f>
        <v>205782.33</v>
      </c>
      <c r="E19" s="15">
        <f>SUM(E8:E17)</f>
        <v>0</v>
      </c>
      <c r="F19" s="38" t="s">
        <v>57</v>
      </c>
      <c r="H19" s="30"/>
    </row>
    <row r="20" spans="1:8" x14ac:dyDescent="0.2">
      <c r="A20" s="33"/>
      <c r="B20" s="2"/>
      <c r="C20" s="3"/>
      <c r="E20" s="3"/>
      <c r="F20" s="34"/>
    </row>
    <row r="21" spans="1:8" ht="27.75" customHeight="1" x14ac:dyDescent="0.2">
      <c r="A21" s="37" t="s">
        <v>11</v>
      </c>
      <c r="B21" s="45" t="s">
        <v>52</v>
      </c>
      <c r="C21" s="45"/>
      <c r="D21" s="45"/>
      <c r="E21" s="45"/>
      <c r="F21" s="46"/>
    </row>
    <row r="22" spans="1:8" x14ac:dyDescent="0.2">
      <c r="A22" s="35" t="s">
        <v>37</v>
      </c>
      <c r="B22" s="11" t="s">
        <v>12</v>
      </c>
      <c r="C22" s="7">
        <v>3608</v>
      </c>
      <c r="D22" s="8">
        <v>0</v>
      </c>
      <c r="E22" s="39">
        <f>ROUND(+C22*1.024,0)</f>
        <v>3695</v>
      </c>
      <c r="F22" s="38" t="s">
        <v>57</v>
      </c>
      <c r="H22" s="5"/>
    </row>
    <row r="23" spans="1:8" x14ac:dyDescent="0.2">
      <c r="A23" s="36" t="s">
        <v>80</v>
      </c>
      <c r="B23" s="20" t="s">
        <v>82</v>
      </c>
      <c r="C23" s="7">
        <v>10000</v>
      </c>
      <c r="D23" s="8">
        <v>0</v>
      </c>
      <c r="E23" s="39"/>
      <c r="F23" s="38"/>
      <c r="H23" s="5"/>
    </row>
    <row r="24" spans="1:8" x14ac:dyDescent="0.2">
      <c r="A24" s="36" t="s">
        <v>81</v>
      </c>
      <c r="B24" s="20" t="s">
        <v>83</v>
      </c>
      <c r="C24" s="7">
        <v>500</v>
      </c>
      <c r="D24" s="8">
        <v>-2726.95</v>
      </c>
      <c r="E24" s="39"/>
      <c r="F24" s="38"/>
      <c r="H24" s="5"/>
    </row>
    <row r="25" spans="1:8" x14ac:dyDescent="0.2">
      <c r="A25" s="35" t="s">
        <v>38</v>
      </c>
      <c r="B25" s="11" t="s">
        <v>13</v>
      </c>
      <c r="C25" s="9">
        <v>4000</v>
      </c>
      <c r="D25" s="10">
        <v>487.85</v>
      </c>
      <c r="E25" s="27"/>
      <c r="F25" s="34"/>
      <c r="H25" s="5"/>
    </row>
    <row r="26" spans="1:8" x14ac:dyDescent="0.2">
      <c r="A26" s="36" t="s">
        <v>84</v>
      </c>
      <c r="B26" s="20" t="s">
        <v>85</v>
      </c>
      <c r="C26" s="9">
        <v>200</v>
      </c>
      <c r="D26" s="10">
        <v>208.7</v>
      </c>
      <c r="E26" s="27"/>
      <c r="F26" s="34"/>
      <c r="H26" s="5"/>
    </row>
    <row r="27" spans="1:8" x14ac:dyDescent="0.2">
      <c r="A27" s="36" t="s">
        <v>63</v>
      </c>
      <c r="B27" s="20" t="s">
        <v>64</v>
      </c>
      <c r="C27" s="9">
        <v>5000</v>
      </c>
      <c r="D27" s="10">
        <v>4448.7700000000004</v>
      </c>
      <c r="E27" s="27"/>
      <c r="F27" s="34"/>
      <c r="H27" s="5"/>
    </row>
    <row r="28" spans="1:8" x14ac:dyDescent="0.2">
      <c r="A28" s="36" t="s">
        <v>86</v>
      </c>
      <c r="B28" s="20" t="s">
        <v>87</v>
      </c>
      <c r="C28" s="9">
        <v>3500</v>
      </c>
      <c r="D28" s="10">
        <v>2145.09</v>
      </c>
      <c r="E28" s="27"/>
      <c r="F28" s="34"/>
      <c r="H28" s="5"/>
    </row>
    <row r="29" spans="1:8" x14ac:dyDescent="0.2">
      <c r="A29" s="35" t="s">
        <v>40</v>
      </c>
      <c r="B29" s="11" t="s">
        <v>14</v>
      </c>
      <c r="C29" s="9">
        <v>4000</v>
      </c>
      <c r="D29" s="10">
        <v>3312.92</v>
      </c>
      <c r="E29" s="27"/>
      <c r="F29" s="34"/>
      <c r="H29" s="5"/>
    </row>
    <row r="30" spans="1:8" x14ac:dyDescent="0.2">
      <c r="A30" s="36" t="s">
        <v>65</v>
      </c>
      <c r="B30" s="20" t="s">
        <v>66</v>
      </c>
      <c r="C30" s="9">
        <v>4000</v>
      </c>
      <c r="D30" s="10">
        <v>3437.98</v>
      </c>
      <c r="E30" s="27"/>
      <c r="F30" s="34"/>
      <c r="H30" s="5"/>
    </row>
    <row r="31" spans="1:8" x14ac:dyDescent="0.2">
      <c r="A31" s="36" t="s">
        <v>60</v>
      </c>
      <c r="B31" s="20" t="s">
        <v>71</v>
      </c>
      <c r="C31" s="9">
        <v>8543.23</v>
      </c>
      <c r="D31" s="10">
        <v>4487.2700000000004</v>
      </c>
      <c r="E31" s="27"/>
      <c r="F31" s="34"/>
      <c r="H31" s="5"/>
    </row>
    <row r="32" spans="1:8" x14ac:dyDescent="0.2">
      <c r="A32" s="36" t="s">
        <v>88</v>
      </c>
      <c r="B32" s="20" t="s">
        <v>89</v>
      </c>
      <c r="C32" s="9">
        <v>250</v>
      </c>
      <c r="D32" s="10">
        <v>0</v>
      </c>
      <c r="E32" s="27"/>
      <c r="F32" s="34"/>
      <c r="H32" s="5"/>
    </row>
    <row r="33" spans="1:8" x14ac:dyDescent="0.2">
      <c r="A33" s="36" t="s">
        <v>90</v>
      </c>
      <c r="B33" s="20" t="s">
        <v>91</v>
      </c>
      <c r="C33" s="9">
        <v>5000</v>
      </c>
      <c r="D33" s="10">
        <v>5000</v>
      </c>
      <c r="E33" s="27"/>
      <c r="F33" s="34"/>
      <c r="H33" s="5"/>
    </row>
    <row r="34" spans="1:8" x14ac:dyDescent="0.2">
      <c r="A34" s="35" t="s">
        <v>41</v>
      </c>
      <c r="B34" s="11" t="s">
        <v>15</v>
      </c>
      <c r="C34" s="9">
        <v>6000</v>
      </c>
      <c r="D34" s="10">
        <v>4307.9799999999996</v>
      </c>
      <c r="E34" s="27"/>
      <c r="F34" s="34"/>
      <c r="H34" s="5"/>
    </row>
    <row r="35" spans="1:8" x14ac:dyDescent="0.2">
      <c r="A35" s="35" t="s">
        <v>42</v>
      </c>
      <c r="B35" s="11" t="s">
        <v>16</v>
      </c>
      <c r="C35" s="9">
        <v>6000</v>
      </c>
      <c r="D35" s="10">
        <v>6000</v>
      </c>
      <c r="E35" s="27"/>
      <c r="F35" s="34"/>
      <c r="H35" s="5"/>
    </row>
    <row r="36" spans="1:8" x14ac:dyDescent="0.2">
      <c r="A36" s="36" t="s">
        <v>92</v>
      </c>
      <c r="B36" s="20" t="s">
        <v>93</v>
      </c>
      <c r="C36" s="9">
        <v>3500</v>
      </c>
      <c r="D36" s="10">
        <v>3283.32</v>
      </c>
      <c r="E36" s="27"/>
      <c r="F36" s="34"/>
      <c r="H36" s="5"/>
    </row>
    <row r="37" spans="1:8" x14ac:dyDescent="0.2">
      <c r="A37" s="36" t="s">
        <v>94</v>
      </c>
      <c r="B37" s="20" t="s">
        <v>95</v>
      </c>
      <c r="C37" s="9">
        <v>350</v>
      </c>
      <c r="D37" s="10">
        <v>110.54</v>
      </c>
      <c r="E37" s="27"/>
      <c r="F37" s="34"/>
      <c r="H37" s="5"/>
    </row>
    <row r="38" spans="1:8" x14ac:dyDescent="0.2">
      <c r="A38" s="36" t="s">
        <v>96</v>
      </c>
      <c r="B38" s="20" t="s">
        <v>97</v>
      </c>
      <c r="C38" s="9">
        <v>5000</v>
      </c>
      <c r="D38" s="10">
        <v>1651.12</v>
      </c>
      <c r="E38" s="27"/>
      <c r="F38" s="34"/>
      <c r="H38" s="5"/>
    </row>
    <row r="39" spans="1:8" x14ac:dyDescent="0.2">
      <c r="A39" s="36" t="s">
        <v>54</v>
      </c>
      <c r="B39" s="20" t="s">
        <v>55</v>
      </c>
      <c r="C39" s="9">
        <v>4000</v>
      </c>
      <c r="D39" s="10">
        <v>2551.1999999999998</v>
      </c>
      <c r="E39" s="27"/>
      <c r="F39" s="34"/>
      <c r="H39" s="5"/>
    </row>
    <row r="40" spans="1:8" x14ac:dyDescent="0.2">
      <c r="A40" s="35" t="s">
        <v>43</v>
      </c>
      <c r="B40" s="11" t="s">
        <v>17</v>
      </c>
      <c r="C40" s="9">
        <v>3000</v>
      </c>
      <c r="D40" s="10">
        <v>885</v>
      </c>
      <c r="E40" s="27"/>
      <c r="F40" s="34"/>
      <c r="H40" s="5"/>
    </row>
    <row r="41" spans="1:8" x14ac:dyDescent="0.2">
      <c r="A41" s="36" t="s">
        <v>67</v>
      </c>
      <c r="B41" s="20" t="s">
        <v>68</v>
      </c>
      <c r="C41" s="9">
        <v>5000</v>
      </c>
      <c r="D41" s="10">
        <v>1633.75</v>
      </c>
      <c r="E41" s="27"/>
      <c r="F41" s="34"/>
      <c r="H41" s="5"/>
    </row>
    <row r="42" spans="1:8" x14ac:dyDescent="0.2">
      <c r="A42" s="36" t="s">
        <v>98</v>
      </c>
      <c r="B42" s="20" t="s">
        <v>99</v>
      </c>
      <c r="C42" s="9">
        <v>3500</v>
      </c>
      <c r="D42" s="10">
        <v>857.54</v>
      </c>
      <c r="E42" s="27"/>
      <c r="F42" s="34"/>
      <c r="H42" s="5"/>
    </row>
    <row r="43" spans="1:8" x14ac:dyDescent="0.2">
      <c r="A43" s="35" t="s">
        <v>44</v>
      </c>
      <c r="B43" s="11" t="s">
        <v>18</v>
      </c>
      <c r="C43" s="9">
        <v>2500</v>
      </c>
      <c r="D43" s="10">
        <v>1478.78</v>
      </c>
      <c r="E43" s="27"/>
      <c r="F43" s="34"/>
      <c r="H43" s="5"/>
    </row>
    <row r="44" spans="1:8" x14ac:dyDescent="0.2">
      <c r="A44" s="36" t="s">
        <v>100</v>
      </c>
      <c r="B44" s="20" t="s">
        <v>101</v>
      </c>
      <c r="C44" s="9">
        <v>900</v>
      </c>
      <c r="D44" s="10">
        <v>434.5</v>
      </c>
      <c r="E44" s="27"/>
      <c r="F44" s="34"/>
      <c r="H44" s="5"/>
    </row>
    <row r="45" spans="1:8" x14ac:dyDescent="0.2">
      <c r="A45" s="36" t="s">
        <v>102</v>
      </c>
      <c r="B45" s="20" t="s">
        <v>103</v>
      </c>
      <c r="C45" s="9">
        <v>3000</v>
      </c>
      <c r="D45" s="10">
        <v>-3111.33</v>
      </c>
      <c r="E45" s="27"/>
      <c r="F45" s="34"/>
      <c r="H45" s="5"/>
    </row>
    <row r="46" spans="1:8" x14ac:dyDescent="0.2">
      <c r="A46" s="36" t="s">
        <v>39</v>
      </c>
      <c r="B46" s="20" t="s">
        <v>58</v>
      </c>
      <c r="C46" s="9">
        <v>15000</v>
      </c>
      <c r="D46" s="10">
        <v>7834.94</v>
      </c>
      <c r="E46" s="27"/>
      <c r="F46" s="34"/>
      <c r="H46" s="5"/>
    </row>
    <row r="47" spans="1:8" x14ac:dyDescent="0.2">
      <c r="A47" s="35" t="s">
        <v>46</v>
      </c>
      <c r="B47" s="11" t="s">
        <v>19</v>
      </c>
      <c r="C47" s="9">
        <v>125583.16</v>
      </c>
      <c r="D47" s="10">
        <v>106376.72</v>
      </c>
      <c r="E47" s="27"/>
      <c r="F47" s="34"/>
      <c r="H47" s="5"/>
    </row>
    <row r="48" spans="1:8" x14ac:dyDescent="0.2">
      <c r="A48" s="35" t="s">
        <v>47</v>
      </c>
      <c r="B48" s="11" t="s">
        <v>20</v>
      </c>
      <c r="C48" s="9">
        <v>2500</v>
      </c>
      <c r="D48" s="10">
        <v>1356.71</v>
      </c>
      <c r="E48" s="27"/>
      <c r="F48" s="34"/>
      <c r="H48" s="5"/>
    </row>
    <row r="49" spans="1:8" x14ac:dyDescent="0.2">
      <c r="A49" s="36" t="s">
        <v>104</v>
      </c>
      <c r="B49" s="20" t="s">
        <v>105</v>
      </c>
      <c r="C49" s="9">
        <v>0</v>
      </c>
      <c r="D49" s="10">
        <v>-25000</v>
      </c>
      <c r="E49" s="27"/>
      <c r="F49" s="34"/>
      <c r="H49" s="5"/>
    </row>
    <row r="50" spans="1:8" x14ac:dyDescent="0.2">
      <c r="A50" s="35" t="s">
        <v>48</v>
      </c>
      <c r="B50" s="20" t="s">
        <v>73</v>
      </c>
      <c r="C50" s="9">
        <v>10000</v>
      </c>
      <c r="D50" s="10">
        <v>2052.2199999999998</v>
      </c>
      <c r="E50" s="27"/>
      <c r="F50" s="34"/>
      <c r="H50" s="5"/>
    </row>
    <row r="51" spans="1:8" x14ac:dyDescent="0.2">
      <c r="A51" s="36" t="s">
        <v>69</v>
      </c>
      <c r="B51" s="20" t="s">
        <v>70</v>
      </c>
      <c r="C51" s="9">
        <v>20000</v>
      </c>
      <c r="D51" s="10">
        <v>15612.8</v>
      </c>
      <c r="E51" s="27"/>
      <c r="F51" s="34"/>
      <c r="H51" s="5"/>
    </row>
    <row r="52" spans="1:8" x14ac:dyDescent="0.2">
      <c r="A52" s="35" t="s">
        <v>49</v>
      </c>
      <c r="B52" s="20" t="s">
        <v>72</v>
      </c>
      <c r="C52" s="9">
        <v>4000</v>
      </c>
      <c r="D52" s="10">
        <v>825</v>
      </c>
      <c r="E52" s="27"/>
      <c r="F52" s="34"/>
      <c r="H52" s="5"/>
    </row>
    <row r="53" spans="1:8" x14ac:dyDescent="0.2">
      <c r="A53" s="36" t="s">
        <v>106</v>
      </c>
      <c r="B53" s="20" t="s">
        <v>107</v>
      </c>
      <c r="C53" s="9">
        <v>0</v>
      </c>
      <c r="D53" s="10">
        <v>378.24</v>
      </c>
      <c r="E53" s="27"/>
      <c r="F53" s="34"/>
      <c r="H53" s="5"/>
    </row>
    <row r="54" spans="1:8" x14ac:dyDescent="0.2">
      <c r="A54" s="36" t="s">
        <v>45</v>
      </c>
      <c r="B54" s="20" t="s">
        <v>59</v>
      </c>
      <c r="C54" s="12">
        <v>15000</v>
      </c>
      <c r="D54" s="13">
        <v>4039.14</v>
      </c>
      <c r="E54" s="28"/>
      <c r="F54" s="34"/>
      <c r="H54" s="5"/>
    </row>
    <row r="55" spans="1:8" s="14" customFormat="1" x14ac:dyDescent="0.2">
      <c r="A55" s="37" t="s">
        <v>21</v>
      </c>
      <c r="B55" s="17"/>
      <c r="C55" s="15">
        <f>SUM(C22:C54)</f>
        <v>283434.39</v>
      </c>
      <c r="D55" s="15">
        <f>SUM(D22:D54)</f>
        <v>154359.79999999999</v>
      </c>
      <c r="E55" s="15">
        <f>SUM(E22:E52)</f>
        <v>3695</v>
      </c>
      <c r="F55" s="38" t="s">
        <v>57</v>
      </c>
    </row>
    <row r="56" spans="1:8" x14ac:dyDescent="0.2">
      <c r="A56" s="35"/>
      <c r="B56" s="5"/>
      <c r="C56" s="18"/>
      <c r="E56" s="18"/>
      <c r="F56" s="34"/>
    </row>
    <row r="57" spans="1:8" x14ac:dyDescent="0.2">
      <c r="A57" s="37" t="s">
        <v>22</v>
      </c>
      <c r="C57" s="10">
        <v>14066.47</v>
      </c>
      <c r="D57" s="10">
        <f>D19-D55</f>
        <v>51422.53</v>
      </c>
      <c r="E57" s="10">
        <f>E19-E55</f>
        <v>-3695</v>
      </c>
      <c r="F57" s="38" t="s">
        <v>57</v>
      </c>
    </row>
    <row r="58" spans="1:8" x14ac:dyDescent="0.2">
      <c r="A58" s="40"/>
      <c r="C58" s="16"/>
      <c r="E58" s="16"/>
      <c r="F58" s="34"/>
    </row>
    <row r="59" spans="1:8" x14ac:dyDescent="0.2">
      <c r="A59" s="37" t="s">
        <v>23</v>
      </c>
      <c r="C59" s="16"/>
      <c r="E59" s="16"/>
      <c r="F59" s="34"/>
    </row>
    <row r="60" spans="1:8" x14ac:dyDescent="0.2">
      <c r="A60" s="40" t="s">
        <v>36</v>
      </c>
      <c r="B60" t="s">
        <v>61</v>
      </c>
      <c r="C60" s="13">
        <v>14066.47</v>
      </c>
      <c r="D60" s="13">
        <v>0</v>
      </c>
      <c r="E60" s="29"/>
      <c r="F60" s="34"/>
    </row>
    <row r="61" spans="1:8" x14ac:dyDescent="0.2">
      <c r="A61" s="37" t="s">
        <v>24</v>
      </c>
      <c r="C61" s="15">
        <f>SUM(C60)</f>
        <v>14066.47</v>
      </c>
      <c r="D61" s="15">
        <f>SUM(D60)</f>
        <v>0</v>
      </c>
      <c r="E61" s="15">
        <f>SUM(E60)</f>
        <v>0</v>
      </c>
      <c r="F61" s="38" t="s">
        <v>57</v>
      </c>
    </row>
    <row r="62" spans="1:8" x14ac:dyDescent="0.2">
      <c r="A62" s="40"/>
      <c r="C62" s="16"/>
      <c r="E62" s="16"/>
      <c r="F62" s="34"/>
    </row>
    <row r="63" spans="1:8" x14ac:dyDescent="0.2">
      <c r="A63" s="40"/>
      <c r="C63" s="16"/>
      <c r="E63" s="16"/>
      <c r="F63" s="34"/>
    </row>
    <row r="64" spans="1:8" x14ac:dyDescent="0.2">
      <c r="A64" s="37" t="s">
        <v>25</v>
      </c>
      <c r="C64" s="8">
        <f>C55+C61</f>
        <v>297500.86</v>
      </c>
      <c r="D64" s="8">
        <f>D55+D61</f>
        <v>154359.79999999999</v>
      </c>
      <c r="E64" s="8">
        <f>E55+E61</f>
        <v>3695</v>
      </c>
      <c r="F64" s="38" t="s">
        <v>57</v>
      </c>
    </row>
    <row r="65" spans="1:6" x14ac:dyDescent="0.2">
      <c r="A65" s="40"/>
      <c r="C65" s="16"/>
      <c r="E65" s="16"/>
      <c r="F65" s="34"/>
    </row>
    <row r="66" spans="1:6" x14ac:dyDescent="0.2">
      <c r="A66" s="40"/>
      <c r="C66" s="16"/>
      <c r="E66" s="16"/>
      <c r="F66" s="34"/>
    </row>
    <row r="67" spans="1:6" ht="13.5" thickBot="1" x14ac:dyDescent="0.25">
      <c r="A67" s="37" t="s">
        <v>26</v>
      </c>
      <c r="C67" s="19">
        <f>C19-C64</f>
        <v>0</v>
      </c>
      <c r="D67" s="19">
        <f>D19-D64</f>
        <v>51422.53</v>
      </c>
      <c r="E67" s="19">
        <f>E19-E64</f>
        <v>-3695</v>
      </c>
      <c r="F67" s="38" t="s">
        <v>57</v>
      </c>
    </row>
    <row r="68" spans="1:6" ht="13.5" thickTop="1" x14ac:dyDescent="0.2">
      <c r="A68" s="37"/>
      <c r="C68" s="15"/>
      <c r="D68" s="15"/>
      <c r="E68" s="15"/>
      <c r="F68" s="38"/>
    </row>
    <row r="69" spans="1:6" ht="13.5" thickBot="1" x14ac:dyDescent="0.25">
      <c r="A69" s="41" t="s">
        <v>27</v>
      </c>
      <c r="B69" s="42"/>
      <c r="C69" s="43"/>
      <c r="D69" s="43"/>
      <c r="E69" s="43"/>
      <c r="F69" s="44"/>
    </row>
  </sheetData>
  <sheetProtection selectLockedCells="1" selectUnlockedCells="1"/>
  <mergeCells count="7">
    <mergeCell ref="B21:F21"/>
    <mergeCell ref="G3:J3"/>
    <mergeCell ref="A1:F1"/>
    <mergeCell ref="A2:F2"/>
    <mergeCell ref="A3:F3"/>
    <mergeCell ref="A4:F4"/>
    <mergeCell ref="A5:F5"/>
  </mergeCells>
  <printOptions horizontalCentered="1" gridLines="1"/>
  <pageMargins left="0.25" right="0.25" top="0.25" bottom="0.25" header="0.25" footer="0.25"/>
  <pageSetup scale="74" orientation="portrait" r:id="rId1"/>
  <headerFooter alignWithMargins="0"/>
  <rowBreaks count="1" manualBreakCount="1">
    <brk id="6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0E0FE-1F9E-4C01-933A-4AAA68A2A4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D0CB53-55D4-4D5D-B619-931960CA9328}">
  <ds:schemaRefs>
    <ds:schemaRef ds:uri="http://purl.org/dc/terms/"/>
    <ds:schemaRef ds:uri="5438aeec-dcb5-406c-96cc-83e0291ed53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6B7BC2-A605-4652-857D-CBA74B19E0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FY27 Budget Template</vt:lpstr>
      <vt:lpstr>'FY27 Budget Template'!Print_Area</vt:lpstr>
      <vt:lpstr>'FY27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2018-04-25T19:29:32Z</cp:lastPrinted>
  <dcterms:created xsi:type="dcterms:W3CDTF">2016-08-31T14:10:12Z</dcterms:created>
  <dcterms:modified xsi:type="dcterms:W3CDTF">2026-04-28T22:27:24Z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