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1" documentId="8_{D46798B8-A9F8-437E-A58E-876B5D81EE73}" xr6:coauthVersionLast="36" xr6:coauthVersionMax="36" xr10:uidLastSave="{82F70650-B19C-460F-BDD5-A6B3484F915B}"/>
  <bookViews>
    <workbookView xWindow="240" yWindow="90" windowWidth="20700" windowHeight="10740" xr2:uid="{00000000-000D-0000-FFFF-FFFF00000000}"/>
  </bookViews>
  <sheets>
    <sheet name="FY26 Budget Template" sheetId="47" r:id="rId1"/>
  </sheets>
  <definedNames>
    <definedName name="_xlnm.Print_Area" localSheetId="0">'FY26 Budget Template'!$A$1:$F$56</definedName>
    <definedName name="Report.Begin.Date" localSheetId="0">'FY26 Budget Template'!TLA.001</definedName>
    <definedName name="Report.Budget.Name" localSheetId="0">'FY26 Budget Template'!TLA.088</definedName>
    <definedName name="Report.Column.Begin.Date" localSheetId="0">'FY26 Budget Template'!TLA.091</definedName>
    <definedName name="Report.Column.Code" localSheetId="0">'FY26 Budget Template'!TLA.055</definedName>
    <definedName name="Report.Column.Description" localSheetId="0">'FY26 Budget Template'!TLA.056</definedName>
    <definedName name="Report.Column.End.Date" localSheetId="0">'FY26 Budget Template'!TLA.095</definedName>
    <definedName name="Report.Column.Filter.1.Selection" localSheetId="0">'FY26 Budget Template'!TLA.067</definedName>
    <definedName name="Report.Column.Filter.2.Selection" localSheetId="0">'FY26 Budget Template'!TLA.068</definedName>
    <definedName name="Report.Column.Heading.Row" localSheetId="0">'FY26 Budget Template'!TLA.002</definedName>
    <definedName name="Report.Column.Is.Forecast" localSheetId="0">'FY26 Budget Template'!TLA.096</definedName>
    <definedName name="Report.Company.Name" localSheetId="0">'FY26 Budget Template'!TLA.003</definedName>
    <definedName name="Report.Day" localSheetId="0">'FY26 Budget Template'!TLA.092</definedName>
    <definedName name="Report.DD.1.Description" localSheetId="0">INDEX('FY26 Budget Template'!TLA.024,1,3)</definedName>
    <definedName name="Report.DD.1.Selection" localSheetId="0">INDEX('FY26 Budget Template'!TLA.024,1,2)</definedName>
    <definedName name="Report.DD.2.Description" localSheetId="0">INDEX('FY26 Budget Template'!TLA.024,2,3)</definedName>
    <definedName name="Report.DD.2.Selection" localSheetId="0">INDEX('FY26 Budget Template'!TLA.024,2,2)</definedName>
    <definedName name="Report.DD.3.Description" localSheetId="0">INDEX('FY26 Budget Template'!TLA.024,3,3)</definedName>
    <definedName name="Report.DD.3.Selection" localSheetId="0">INDEX('FY26 Budget Template'!TLA.024,3,2)</definedName>
    <definedName name="Report.DD.4.Description" localSheetId="0">INDEX('FY26 Budget Template'!TLA.024,4,3)</definedName>
    <definedName name="Report.DD.4.Selection" localSheetId="0">INDEX('FY26 Budget Template'!TLA.024,4,2)</definedName>
    <definedName name="Report.DD.5.Description" localSheetId="0">INDEX('FY26 Budget Template'!TLA.024,5,3)</definedName>
    <definedName name="Report.DD.5.Selection" localSheetId="0">INDEX('FY26 Budget Template'!TLA.024,5,2)</definedName>
    <definedName name="Report.End.Date" localSheetId="0">'FY26 Budget Template'!TLA.004</definedName>
    <definedName name="Report.Filter.1.Description" localSheetId="0">INDEX('FY26 Budget Template'!TLA.027,1,5)</definedName>
    <definedName name="Report.Filter.1.Selection" localSheetId="0">INDEX('FY26 Budget Template'!TLA.027,1,3)</definedName>
    <definedName name="Report.Filter.2.Description" localSheetId="0">INDEX('FY26 Budget Template'!TLA.028,1,5)</definedName>
    <definedName name="Report.Filter.2.Selection" localSheetId="0">INDEX('FY26 Budget Template'!TLA.028,1,3)</definedName>
    <definedName name="Report.Filter.3.Description" localSheetId="0">INDEX('FY26 Budget Template'!TLA.029,1,5)</definedName>
    <definedName name="Report.Filter.3.Selection" localSheetId="0">INDEX('FY26 Budget Template'!TLA.029,1,3)</definedName>
    <definedName name="Report.Filter.4.Description" localSheetId="0">INDEX('FY26 Budget Template'!TLA.030,1,5)</definedName>
    <definedName name="Report.Filter.4.Selection" localSheetId="0">INDEX('FY26 Budget Template'!TLA.030,1,3)</definedName>
    <definedName name="Report.Filter.5.Description" localSheetId="0">INDEX('FY26 Budget Template'!TLA.031,1,5)</definedName>
    <definedName name="Report.Filter.5.Selection" localSheetId="0">INDEX('FY26 Budget Template'!TLA.031,1,3)</definedName>
    <definedName name="Report.First.PeriodIndex" localSheetId="0">'FY26 Budget Template'!TLA.042</definedName>
    <definedName name="Report.Fiscal.Year" localSheetId="0">'FY26 Budget Template'!TLA.005</definedName>
    <definedName name="Report.Group.Footer.Column" localSheetId="0">'FY26 Budget Template'!TLA.006</definedName>
    <definedName name="Report.Group.Header.Column" localSheetId="0">'FY26 Budget Template'!TLA.007</definedName>
    <definedName name="Report.Last.PeriodIndex" localSheetId="0">'FY26 Budget Template'!TLA.043</definedName>
    <definedName name="Report.Name" localSheetId="0">'FY26 Budget Template'!TLA.008</definedName>
    <definedName name="Report.Next.Up" localSheetId="0">'FY26 Budget Template'!A1048576</definedName>
    <definedName name="Report.Parent.Cell.Reference" localSheetId="0">'FY26 Budget Template'!TLA.009</definedName>
    <definedName name="Report.Parent.Sheet" localSheetId="0">'FY26 Budget Template'!TLA.010</definedName>
    <definedName name="Report.Period.Number" localSheetId="0">'FY26 Budget Template'!TLA.011</definedName>
    <definedName name="Report.PostBreak.Begin.Date" localSheetId="0">'FY26 Budget Template'!TLA.082</definedName>
    <definedName name="Report.PostBreak.Columns" localSheetId="0">'FY26 Budget Template'!TLA.087</definedName>
    <definedName name="Report.PostBreak.End.Date" localSheetId="0">'FY26 Budget Template'!TLA.083</definedName>
    <definedName name="Report.PostBreak.Fiscal.Year" localSheetId="0">'FY26 Budget Template'!TLA.084</definedName>
    <definedName name="Report.PostBreak.Period.Number" localSheetId="0">'FY26 Budget Template'!TLA.086</definedName>
    <definedName name="Report.PostBreak.PeriodIndex" localSheetId="0">'FY26 Budget Template'!TLA.081</definedName>
    <definedName name="Report.PostBreak.Quarter" localSheetId="0">'FY26 Budget Template'!TLA.085</definedName>
    <definedName name="Report.PreBreak.Begin.Date" localSheetId="0">'FY26 Budget Template'!TLA.075</definedName>
    <definedName name="Report.PreBreak.Columns" localSheetId="0">'FY26 Budget Template'!TLA.080</definedName>
    <definedName name="Report.PreBreak.End.Date" localSheetId="0">'FY26 Budget Template'!TLA.076</definedName>
    <definedName name="Report.PreBreak.Fiscal.Year" localSheetId="0">'FY26 Budget Template'!TLA.077</definedName>
    <definedName name="Report.PreBreak.Period.Number" localSheetId="0">'FY26 Budget Template'!TLA.079</definedName>
    <definedName name="Report.PreBreak.PeriodIndex" localSheetId="0">'FY26 Budget Template'!TLA.074</definedName>
    <definedName name="Report.PreBreak.Quarter" localSheetId="0">'FY26 Budget Template'!TLA.078</definedName>
    <definedName name="Report.Purpose" localSheetId="0">'FY26 Budget Template'!TLA.012</definedName>
    <definedName name="Report.Quarter" localSheetId="0">'FY26 Budget Template'!TLA.013</definedName>
    <definedName name="Report.Run.By" localSheetId="0">'FY26 Budget Template'!TLA.014</definedName>
    <definedName name="Report.Run.Date" localSheetId="0">'FY26 Budget Template'!TLA.015</definedName>
    <definedName name="Report.Source.Database" localSheetId="0">'FY26 Budget Template'!TLA.016</definedName>
    <definedName name="Report.Template.Author" localSheetId="0">'FY26 Budget Template'!TLA.017</definedName>
    <definedName name="Report.Template.Date" localSheetId="0">'FY26 Budget Template'!TLA.018</definedName>
    <definedName name="Report.Template.Version" localSheetId="0">'FY26 Budget Template'!TLA.019</definedName>
    <definedName name="Report.Workbook.Generator.Control.Row" localSheetId="0">'FY26 Budget Template'!TLA.090</definedName>
    <definedName name="TLA.001" localSheetId="0" hidden="1">'FY26 Budget Template'!#REF!</definedName>
    <definedName name="TLA.002" localSheetId="0" hidden="1">'FY26 Budget Template'!$A$6:$B$6</definedName>
    <definedName name="TLA.003" localSheetId="0" hidden="1">'FY26 Budget Template'!#REF!</definedName>
    <definedName name="TLA.004" localSheetId="0" hidden="1">'FY26 Budget Template'!#REF!</definedName>
    <definedName name="TLA.005" localSheetId="0" hidden="1">'FY26 Budget Template'!#REF!</definedName>
    <definedName name="TLA.006" localSheetId="0" hidden="1">'FY26 Budget Template'!#REF!</definedName>
    <definedName name="TLA.007" localSheetId="0" hidden="1">'FY26 Budget Template'!#REF!</definedName>
    <definedName name="TLA.008" localSheetId="0" hidden="1">'FY26 Budget Template'!#REF!</definedName>
    <definedName name="TLA.009" localSheetId="0" hidden="1">'FY26 Budget Template'!#REF!</definedName>
    <definedName name="TLA.010" localSheetId="0" hidden="1">'FY26 Budget Template'!#REF!</definedName>
    <definedName name="TLA.011" localSheetId="0" hidden="1">'FY26 Budget Template'!#REF!</definedName>
    <definedName name="TLA.012" localSheetId="0" hidden="1">'FY26 Budget Template'!#REF!</definedName>
    <definedName name="TLA.013" localSheetId="0" hidden="1">'FY26 Budget Template'!#REF!</definedName>
    <definedName name="TLA.014" localSheetId="0" hidden="1">'FY26 Budget Template'!#REF!</definedName>
    <definedName name="TLA.015" localSheetId="0" hidden="1">'FY26 Budget Template'!#REF!</definedName>
    <definedName name="TLA.016" localSheetId="0" hidden="1">'FY26 Budget Template'!TLA.016.000&amp;'FY26 Budget Template'!TLA.016.001&amp;'FY26 Budget Template'!TLA.016.002&amp;'FY26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'FY26 Budget Template'!#REF!</definedName>
    <definedName name="TLA.018" localSheetId="0" hidden="1">'FY26 Budget Template'!#REF!</definedName>
    <definedName name="TLA.019" localSheetId="0" hidden="1">'FY26 Budget Template'!#REF!</definedName>
    <definedName name="TLA.020" localSheetId="0" hidden="1">'FY26 Budget Template'!#REF!</definedName>
    <definedName name="TLA.021" localSheetId="0" hidden="1">'FY26 Budget Template'!#REF!</definedName>
    <definedName name="TLA.022" localSheetId="0" hidden="1">'FY26 Budget Template'!#REF!</definedName>
    <definedName name="TLA.023" localSheetId="0" hidden="1">'FY26 Budget Template'!#REF!</definedName>
    <definedName name="TLA.024" localSheetId="0" hidden="1">'FY26 Budget Template'!#REF!</definedName>
    <definedName name="TLA.025" localSheetId="0" hidden="1">'FY26 Budget Template'!#REF!</definedName>
    <definedName name="TLA.026" localSheetId="0" hidden="1">'FY26 Budget Template'!#REF!</definedName>
    <definedName name="TLA.027" localSheetId="0" hidden="1">'FY26 Budget Template'!#REF!</definedName>
    <definedName name="TLA.028" localSheetId="0" hidden="1">'FY26 Budget Template'!#REF!</definedName>
    <definedName name="TLA.029" localSheetId="0" hidden="1">'FY26 Budget Template'!#REF!</definedName>
    <definedName name="TLA.030" localSheetId="0" hidden="1">'FY26 Budget Template'!#REF!</definedName>
    <definedName name="TLA.031" localSheetId="0" hidden="1">'FY26 Budget Template'!#REF!</definedName>
    <definedName name="TLA.032" localSheetId="0" hidden="1">'FY26 Budget Template'!#REF!</definedName>
    <definedName name="TLA.033" localSheetId="0" hidden="1">'FY26 Budget Template'!#REF!</definedName>
    <definedName name="TLA.034" localSheetId="0" hidden="1">'FY26 Budget Template'!#REF!</definedName>
    <definedName name="TLA.035" localSheetId="0" hidden="1">'FY26 Budget Template'!#REF!</definedName>
    <definedName name="TLA.036" localSheetId="0" hidden="1">'FY26 Budget Template'!#REF!</definedName>
    <definedName name="TLA.037" localSheetId="0" hidden="1">'FY26 Budget Template'!#REF!</definedName>
    <definedName name="TLA.038" localSheetId="0" hidden="1">'FY26 Budget Template'!#REF!</definedName>
    <definedName name="TLA.039" localSheetId="0" hidden="1">'FY26 Budget Template'!#REF!</definedName>
    <definedName name="TLA.040" localSheetId="0" hidden="1">'FY26 Budget Template'!#REF!</definedName>
    <definedName name="TLA.041" localSheetId="0" hidden="1">'FY26 Budget Template'!#REF!</definedName>
    <definedName name="TLA.042" localSheetId="0" hidden="1">'FY26 Budget Template'!#REF!</definedName>
    <definedName name="TLA.043" localSheetId="0" hidden="1">'FY26 Budget Template'!#REF!</definedName>
    <definedName name="TLA.044" localSheetId="0" hidden="1">'FY26 Budget Template'!#REF!</definedName>
    <definedName name="TLA.045" localSheetId="0" hidden="1">'FY26 Budget Template'!#REF!</definedName>
    <definedName name="TLA.046" localSheetId="0" hidden="1">'FY26 Budget Template'!#REF!</definedName>
    <definedName name="TLA.047" localSheetId="0" hidden="1">'FY26 Budget Template'!#REF!</definedName>
    <definedName name="TLA.048" localSheetId="0" hidden="1">'FY26 Budget Template'!#REF!</definedName>
    <definedName name="TLA.049" localSheetId="0" hidden="1">'FY26 Budget Template'!#REF!</definedName>
    <definedName name="TLA.050" localSheetId="0" hidden="1">-1</definedName>
    <definedName name="TLA.051" localSheetId="0" hidden="1">0</definedName>
    <definedName name="TLA.053" localSheetId="0" hidden="1">'FY26 Budget Template'!#REF!</definedName>
    <definedName name="TLA.055" localSheetId="0" hidden="1">'FY26 Budget Template'!#REF!</definedName>
    <definedName name="TLA.056" localSheetId="0" hidden="1">'FY26 Budget Template'!#REF!</definedName>
    <definedName name="TLA.067" localSheetId="0" hidden="1">'FY26 Budget Template'!#REF!</definedName>
    <definedName name="TLA.068" localSheetId="0" hidden="1">'FY26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'FY26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'FY26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'FY26 Budget Template'!#REF!</definedName>
    <definedName name="TLA.096" localSheetId="0" hidden="1">'FY26 Budget Template'!#REF!</definedName>
  </definedNames>
  <calcPr calcId="191029"/>
</workbook>
</file>

<file path=xl/calcChain.xml><?xml version="1.0" encoding="utf-8"?>
<calcChain xmlns="http://schemas.openxmlformats.org/spreadsheetml/2006/main">
  <c r="D18" i="47" l="1"/>
  <c r="C18" i="47"/>
  <c r="D42" i="47" l="1"/>
  <c r="C42" i="47"/>
  <c r="E21" i="47" l="1"/>
  <c r="E48" i="47" l="1"/>
  <c r="E42" i="47"/>
  <c r="E18" i="47"/>
  <c r="E44" i="47" l="1"/>
  <c r="E51" i="47"/>
  <c r="E54" i="47" s="1"/>
  <c r="D48" i="47"/>
  <c r="C48" i="47"/>
  <c r="D51" i="47" l="1"/>
  <c r="C51" i="47"/>
  <c r="C54" i="47" s="1"/>
  <c r="D44" i="47"/>
  <c r="D54" i="47" l="1"/>
</calcChain>
</file>

<file path=xl/sharedStrings.xml><?xml version="1.0" encoding="utf-8"?>
<sst xmlns="http://schemas.openxmlformats.org/spreadsheetml/2006/main" count="89" uniqueCount="82">
  <si>
    <t>Account</t>
  </si>
  <si>
    <t>Description</t>
  </si>
  <si>
    <t>ACTIVITY FEES INCOME</t>
  </si>
  <si>
    <t>ROLLOVER BALANCE</t>
  </si>
  <si>
    <t xml:space="preserve">GROUP &amp; GUEST FEE                                </t>
  </si>
  <si>
    <t xml:space="preserve">HAPPY HOUR INCOME                                    </t>
  </si>
  <si>
    <t xml:space="preserve">LOCKER RENTAL INCOME                                 </t>
  </si>
  <si>
    <t xml:space="preserve">MINI COURSES INCOME                                  </t>
  </si>
  <si>
    <t xml:space="preserve">SPECIAL EVENTS  INCOME                                 </t>
  </si>
  <si>
    <t xml:space="preserve">STAFF MEMBERSHIP INCOME                                </t>
  </si>
  <si>
    <t>Total Income</t>
  </si>
  <si>
    <t>Program Expenses</t>
  </si>
  <si>
    <t xml:space="preserve">ADMINISTRATION FEE                                   </t>
  </si>
  <si>
    <t xml:space="preserve">ATHLETIC EQUIPMENT                                   </t>
  </si>
  <si>
    <t xml:space="preserve">COFFEE HOUSE (EXP)                                   </t>
  </si>
  <si>
    <t xml:space="preserve">HAPPY HOUR (EXP)                                     </t>
  </si>
  <si>
    <t xml:space="preserve">INTRAMURALS  (EXP)                                   </t>
  </si>
  <si>
    <t xml:space="preserve">MINI COURSE  (EXP)                                   </t>
  </si>
  <si>
    <t xml:space="preserve">OFFICE SUPPLIES                                      </t>
  </si>
  <si>
    <t xml:space="preserve">SPECIAL EVENTS (EXP)                                 </t>
  </si>
  <si>
    <t xml:space="preserve">STAFF FUNCTION (EXP)                                 </t>
  </si>
  <si>
    <t>Total Program Expense</t>
  </si>
  <si>
    <t>Balance Before Reserves</t>
  </si>
  <si>
    <t>Reserves: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</si>
  <si>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</si>
  <si>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</si>
  <si>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</si>
  <si>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</si>
  <si>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40-49001-015-30001</t>
  </si>
  <si>
    <t>40-40001-015-30001</t>
  </si>
  <si>
    <t>40-41001-015-30001</t>
  </si>
  <si>
    <t>40-41002-015-30001</t>
  </si>
  <si>
    <t>40-41004-015-30001</t>
  </si>
  <si>
    <t>40-41005-015-30001</t>
  </si>
  <si>
    <t>40-41006-015-30001</t>
  </si>
  <si>
    <t>40-49004-015-30001</t>
  </si>
  <si>
    <t>40-30008-015-30001</t>
  </si>
  <si>
    <t>40-70009-015-30001</t>
  </si>
  <si>
    <t>40-70096-015-30001</t>
  </si>
  <si>
    <t>40-70307-015-30001</t>
  </si>
  <si>
    <t>40-70311-015-30001</t>
  </si>
  <si>
    <t>40-70312-015-30001</t>
  </si>
  <si>
    <t>40-70313-015-30001</t>
  </si>
  <si>
    <t>40-70314-015-30001</t>
  </si>
  <si>
    <t>40-70315-015-30001</t>
  </si>
  <si>
    <t>40-70145-015-30001</t>
  </si>
  <si>
    <t>40-70149-015-30001</t>
  </si>
  <si>
    <t>40-70194-015-30001</t>
  </si>
  <si>
    <t>40-70198-015-30001</t>
  </si>
  <si>
    <t>40-70308-015-30001</t>
  </si>
  <si>
    <t>40-70316-015-30001</t>
  </si>
  <si>
    <t>40-70317-015-30001</t>
  </si>
  <si>
    <t>Faculty Student Association of DMC-Student Activity Fund</t>
  </si>
  <si>
    <t>Student Center Governing Board (SCGB)</t>
  </si>
  <si>
    <r>
      <t xml:space="preserve">Note: In this section, the last column is the variance. </t>
    </r>
    <r>
      <rPr>
        <b/>
        <u val="singleAccounting"/>
        <sz val="8"/>
        <color indexed="10"/>
        <rFont val="Arial"/>
        <family val="2"/>
      </rPr>
      <t>On each individual expense row</t>
    </r>
    <r>
      <rPr>
        <sz val="8"/>
        <color indexed="10"/>
        <rFont val="Arial"/>
        <family val="2"/>
      </rPr>
      <t>, a positive variance indicates remaining funds available. A negative variance (amount displayed in brackets) means the account is in deficit.</t>
    </r>
  </si>
  <si>
    <t>Comments</t>
  </si>
  <si>
    <t>40-70135-015-30001</t>
  </si>
  <si>
    <t>MEETING EXPENSE</t>
  </si>
  <si>
    <t>BUDGET TEMPLATE</t>
  </si>
  <si>
    <t>Formula cell (Don't change)</t>
  </si>
  <si>
    <t xml:space="preserve">NEW/SPONTANEOUS  (EXP)                                 </t>
  </si>
  <si>
    <t>SERVICE IMPROVEMENTS</t>
  </si>
  <si>
    <t>WELCOME EVENTS</t>
  </si>
  <si>
    <t>40-70383-015-30001</t>
  </si>
  <si>
    <t>RESERVE</t>
  </si>
  <si>
    <t>FOOD PANTRY INCOME</t>
  </si>
  <si>
    <t>40-70409-015-30001</t>
  </si>
  <si>
    <t>BLOCK PARTY</t>
  </si>
  <si>
    <t>40-70023-015-30001</t>
  </si>
  <si>
    <t>CREDIT CARD FEE</t>
  </si>
  <si>
    <t>40-70418-015-30001</t>
  </si>
  <si>
    <t>MULTI-CULTURAL PRGRMMG</t>
  </si>
  <si>
    <t>40-70417-015-30001</t>
  </si>
  <si>
    <t>TRAVEL AND TOURS</t>
  </si>
  <si>
    <t>FY 2026 = June 1, 2025 through May 31, 2026</t>
  </si>
  <si>
    <t>Certified Budget 2024 - 2025</t>
  </si>
  <si>
    <t>Current YTD as of 02/28/25</t>
  </si>
  <si>
    <t>Proposed Budget 2025 - 2026</t>
  </si>
  <si>
    <t>FOOD PANTRY EXPENSE</t>
  </si>
  <si>
    <t xml:space="preserve">TRAVEL FUNCTIONS                               </t>
  </si>
  <si>
    <t xml:space="preserve">STEREO EQUIPMENT                              </t>
  </si>
  <si>
    <t xml:space="preserve">SUMMER PROGRAM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</si>
</sst>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b/>
      <u val="singleAccounting"/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7" fillId="0" borderId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69">
    <xf numFmtId="0" fontId="0" fillId="0" borderId="0" xfId="0"/>
    <xf numFmtId="0" fontId="0" fillId="0" borderId="0" xfId="0" applyFill="1" applyBorder="1"/>
    <xf numFmtId="0" fontId="22" fillId="0" borderId="10" xfId="0" applyNumberFormat="1" applyFont="1" applyFill="1" applyBorder="1"/>
    <xf numFmtId="0" fontId="23" fillId="0" borderId="0" xfId="0" applyNumberFormat="1" applyFont="1" applyFill="1" applyBorder="1"/>
    <xf numFmtId="7" fontId="23" fillId="0" borderId="0" xfId="0" applyNumberFormat="1" applyFont="1" applyFill="1" applyBorder="1"/>
    <xf numFmtId="39" fontId="0" fillId="0" borderId="0" xfId="0" applyNumberForma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wrapText="1"/>
    </xf>
    <xf numFmtId="44" fontId="7" fillId="0" borderId="0" xfId="29" applyFont="1" applyFill="1" applyBorder="1"/>
    <xf numFmtId="44" fontId="1" fillId="0" borderId="0" xfId="29" applyFont="1" applyFill="1" applyBorder="1"/>
    <xf numFmtId="43" fontId="7" fillId="0" borderId="0" xfId="28" applyFont="1" applyFill="1" applyBorder="1"/>
    <xf numFmtId="43" fontId="1" fillId="0" borderId="0" xfId="28" applyFont="1" applyFill="1" applyBorder="1"/>
    <xf numFmtId="0" fontId="7" fillId="0" borderId="0" xfId="0" quotePrefix="1" applyNumberFormat="1" applyFont="1" applyFill="1" applyBorder="1"/>
    <xf numFmtId="43" fontId="7" fillId="0" borderId="10" xfId="28" applyFont="1" applyFill="1" applyBorder="1"/>
    <xf numFmtId="43" fontId="1" fillId="0" borderId="10" xfId="28" applyFont="1" applyFill="1" applyBorder="1"/>
    <xf numFmtId="0" fontId="22" fillId="0" borderId="0" xfId="0" applyNumberFormat="1" applyFont="1" applyFill="1" applyBorder="1"/>
    <xf numFmtId="44" fontId="22" fillId="0" borderId="0" xfId="29" applyFont="1" applyFill="1" applyBorder="1"/>
    <xf numFmtId="7" fontId="0" fillId="0" borderId="0" xfId="0" applyNumberFormat="1" applyFill="1" applyBorder="1"/>
    <xf numFmtId="0" fontId="24" fillId="0" borderId="0" xfId="0" applyNumberFormat="1" applyFont="1" applyFill="1" applyBorder="1"/>
    <xf numFmtId="0" fontId="22" fillId="0" borderId="0" xfId="0" applyFont="1" applyFill="1" applyBorder="1"/>
    <xf numFmtId="7" fontId="7" fillId="0" borderId="0" xfId="0" applyNumberFormat="1" applyFont="1" applyFill="1" applyBorder="1"/>
    <xf numFmtId="44" fontId="22" fillId="0" borderId="11" xfId="29" applyFont="1" applyFill="1" applyBorder="1"/>
    <xf numFmtId="0" fontId="1" fillId="0" borderId="0" xfId="0" quotePrefix="1" applyNumberFormat="1" applyFont="1" applyFill="1" applyBorder="1"/>
    <xf numFmtId="164" fontId="20" fillId="0" borderId="0" xfId="0" applyNumberFormat="1" applyFont="1" applyFill="1" applyBorder="1" applyAlignment="1">
      <alignment horizontal="center"/>
    </xf>
    <xf numFmtId="8" fontId="1" fillId="0" borderId="0" xfId="29" applyNumberFormat="1" applyFont="1" applyFill="1" applyBorder="1"/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164" fontId="20" fillId="0" borderId="0" xfId="0" applyNumberFormat="1" applyFont="1" applyFill="1" applyBorder="1" applyAlignment="1">
      <alignment horizontal="center"/>
    </xf>
    <xf numFmtId="44" fontId="1" fillId="24" borderId="0" xfId="29" applyFont="1" applyFill="1" applyBorder="1"/>
    <xf numFmtId="43" fontId="1" fillId="24" borderId="0" xfId="28" applyFont="1" applyFill="1" applyBorder="1"/>
    <xf numFmtId="43" fontId="7" fillId="24" borderId="0" xfId="28" applyFont="1" applyFill="1" applyBorder="1"/>
    <xf numFmtId="43" fontId="7" fillId="24" borderId="10" xfId="28" applyFont="1" applyFill="1" applyBorder="1"/>
    <xf numFmtId="43" fontId="1" fillId="24" borderId="10" xfId="28" applyFont="1" applyFill="1" applyBorder="1"/>
    <xf numFmtId="44" fontId="0" fillId="0" borderId="0" xfId="0" applyNumberFormat="1" applyFill="1" applyBorder="1"/>
    <xf numFmtId="43" fontId="21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164" fontId="1" fillId="0" borderId="0" xfId="50" applyNumberFormat="1" applyFont="1" applyBorder="1" applyAlignment="1">
      <alignment horizontal="left"/>
    </xf>
    <xf numFmtId="0" fontId="20" fillId="0" borderId="12" xfId="0" applyNumberFormat="1" applyFont="1" applyFill="1" applyBorder="1" applyAlignment="1">
      <alignment horizontal="center"/>
    </xf>
    <xf numFmtId="0" fontId="20" fillId="0" borderId="13" xfId="0" applyNumberFormat="1" applyFont="1" applyFill="1" applyBorder="1" applyAlignment="1">
      <alignment horizontal="center"/>
    </xf>
    <xf numFmtId="0" fontId="20" fillId="0" borderId="14" xfId="0" applyNumberFormat="1" applyFont="1" applyFill="1" applyBorder="1" applyAlignment="1">
      <alignment horizontal="center"/>
    </xf>
    <xf numFmtId="0" fontId="20" fillId="0" borderId="15" xfId="0" applyNumberFormat="1" applyFont="1" applyFill="1" applyBorder="1" applyAlignment="1">
      <alignment horizontal="center"/>
    </xf>
    <xf numFmtId="0" fontId="20" fillId="0" borderId="16" xfId="0" applyNumberFormat="1" applyFont="1" applyFill="1" applyBorder="1" applyAlignment="1">
      <alignment horizontal="center"/>
    </xf>
    <xf numFmtId="0" fontId="20" fillId="0" borderId="15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16" xfId="0" applyNumberFormat="1" applyFont="1" applyBorder="1" applyAlignment="1">
      <alignment horizontal="center"/>
    </xf>
    <xf numFmtId="164" fontId="20" fillId="0" borderId="15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0" fillId="0" borderId="16" xfId="0" applyNumberFormat="1" applyFont="1" applyBorder="1" applyAlignment="1">
      <alignment horizontal="center"/>
    </xf>
    <xf numFmtId="164" fontId="1" fillId="0" borderId="15" xfId="50" applyNumberFormat="1" applyFont="1" applyBorder="1" applyAlignment="1">
      <alignment horizontal="left"/>
    </xf>
    <xf numFmtId="164" fontId="1" fillId="0" borderId="16" xfId="50" applyNumberFormat="1" applyFont="1" applyBorder="1" applyAlignment="1">
      <alignment horizontal="left"/>
    </xf>
    <xf numFmtId="0" fontId="22" fillId="0" borderId="17" xfId="0" applyNumberFormat="1" applyFont="1" applyFill="1" applyBorder="1"/>
    <xf numFmtId="0" fontId="22" fillId="0" borderId="18" xfId="0" applyFont="1" applyFill="1" applyBorder="1" applyAlignment="1">
      <alignment horizontal="center"/>
    </xf>
    <xf numFmtId="0" fontId="23" fillId="0" borderId="15" xfId="0" applyNumberFormat="1" applyFont="1" applyFill="1" applyBorder="1"/>
    <xf numFmtId="0" fontId="0" fillId="0" borderId="16" xfId="0" applyBorder="1"/>
    <xf numFmtId="0" fontId="7" fillId="0" borderId="15" xfId="0" applyNumberFormat="1" applyFont="1" applyFill="1" applyBorder="1"/>
    <xf numFmtId="0" fontId="1" fillId="0" borderId="15" xfId="0" applyNumberFormat="1" applyFont="1" applyFill="1" applyBorder="1"/>
    <xf numFmtId="0" fontId="0" fillId="0" borderId="16" xfId="0" applyFill="1" applyBorder="1"/>
    <xf numFmtId="0" fontId="22" fillId="0" borderId="15" xfId="0" applyNumberFormat="1" applyFont="1" applyFill="1" applyBorder="1"/>
    <xf numFmtId="0" fontId="1" fillId="0" borderId="16" xfId="50" applyBorder="1"/>
    <xf numFmtId="43" fontId="21" fillId="0" borderId="16" xfId="0" applyNumberFormat="1" applyFont="1" applyFill="1" applyBorder="1" applyAlignment="1">
      <alignment horizontal="left" wrapText="1"/>
    </xf>
    <xf numFmtId="44" fontId="1" fillId="24" borderId="0" xfId="0" applyNumberFormat="1" applyFont="1" applyFill="1" applyBorder="1"/>
    <xf numFmtId="0" fontId="22" fillId="0" borderId="15" xfId="0" applyFont="1" applyFill="1" applyBorder="1"/>
    <xf numFmtId="0" fontId="0" fillId="0" borderId="15" xfId="0" applyFill="1" applyBorder="1"/>
    <xf numFmtId="0" fontId="22" fillId="0" borderId="15" xfId="0" applyFont="1" applyBorder="1"/>
    <xf numFmtId="0" fontId="24" fillId="0" borderId="19" xfId="0" applyFont="1" applyBorder="1"/>
    <xf numFmtId="0" fontId="0" fillId="0" borderId="20" xfId="0" applyFill="1" applyBorder="1"/>
    <xf numFmtId="39" fontId="0" fillId="0" borderId="20" xfId="0" applyNumberFormat="1" applyFill="1" applyBorder="1"/>
    <xf numFmtId="0" fontId="0" fillId="0" borderId="21" xfId="0" applyBorder="1"/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0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8" xr:uid="{00000000-0005-0000-0000-00002C000000}"/>
    <cellStyle name="Normal 7" xfId="49" xr:uid="{00000000-0005-0000-0000-00002D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Normal="100" workbookViewId="0">
      <selection activeCell="D48" sqref="D48"/>
    </sheetView>
  </sheetViews>
  <sheetFormatPr defaultRowHeight="12.75" x14ac:dyDescent="0.2"/>
  <cols>
    <col min="1" max="1" width="18" style="1" customWidth="1"/>
    <col min="2" max="2" width="33.5703125" style="1" customWidth="1"/>
    <col min="3" max="5" width="15.7109375" style="5" customWidth="1"/>
    <col min="6" max="6" width="41.5703125" customWidth="1"/>
    <col min="7" max="7" width="9.140625" style="1"/>
    <col min="8" max="8" width="12.28515625" style="1" bestFit="1" customWidth="1"/>
    <col min="9" max="14" width="9.140625" style="1"/>
    <col min="15" max="35" width="8.7109375" style="1" customWidth="1"/>
    <col min="36" max="16384" width="9.140625" style="1"/>
  </cols>
  <sheetData>
    <row r="1" spans="1:10" ht="15.75" x14ac:dyDescent="0.25">
      <c r="A1" s="38" t="s">
        <v>52</v>
      </c>
      <c r="B1" s="39"/>
      <c r="C1" s="39"/>
      <c r="D1" s="39"/>
      <c r="E1" s="39"/>
      <c r="F1" s="40"/>
    </row>
    <row r="2" spans="1:10" ht="15.75" x14ac:dyDescent="0.25">
      <c r="A2" s="41" t="s">
        <v>53</v>
      </c>
      <c r="B2" s="36"/>
      <c r="C2" s="36"/>
      <c r="D2" s="36"/>
      <c r="E2" s="36"/>
      <c r="F2" s="42"/>
    </row>
    <row r="3" spans="1:10" ht="15.75" x14ac:dyDescent="0.25">
      <c r="A3" s="43" t="s">
        <v>74</v>
      </c>
      <c r="B3" s="44"/>
      <c r="C3" s="44"/>
      <c r="D3" s="44"/>
      <c r="E3" s="44"/>
      <c r="F3" s="45"/>
      <c r="G3" s="35"/>
      <c r="H3" s="35"/>
      <c r="I3" s="35"/>
      <c r="J3" s="35"/>
    </row>
    <row r="4" spans="1:10" ht="15.75" x14ac:dyDescent="0.25">
      <c r="A4" s="46" t="s">
        <v>58</v>
      </c>
      <c r="B4" s="47"/>
      <c r="C4" s="47"/>
      <c r="D4" s="47"/>
      <c r="E4" s="47"/>
      <c r="F4" s="48"/>
      <c r="G4" s="23"/>
      <c r="H4" s="23"/>
      <c r="I4" s="23"/>
      <c r="J4" s="23"/>
    </row>
    <row r="5" spans="1:10" ht="15.75" x14ac:dyDescent="0.25">
      <c r="A5" s="49"/>
      <c r="B5" s="37"/>
      <c r="C5" s="37"/>
      <c r="D5" s="37"/>
      <c r="E5" s="37"/>
      <c r="F5" s="50"/>
      <c r="G5" s="27"/>
      <c r="H5" s="27"/>
      <c r="I5" s="27"/>
      <c r="J5" s="27"/>
    </row>
    <row r="6" spans="1:10" ht="38.25" x14ac:dyDescent="0.2">
      <c r="A6" s="51" t="s">
        <v>0</v>
      </c>
      <c r="B6" s="2" t="s">
        <v>1</v>
      </c>
      <c r="C6" s="25" t="s">
        <v>75</v>
      </c>
      <c r="D6" s="26" t="s">
        <v>76</v>
      </c>
      <c r="E6" s="25" t="s">
        <v>77</v>
      </c>
      <c r="F6" s="52" t="s">
        <v>55</v>
      </c>
    </row>
    <row r="7" spans="1:10" x14ac:dyDescent="0.2">
      <c r="A7" s="53"/>
      <c r="B7" s="3"/>
      <c r="C7" s="4"/>
      <c r="E7" s="4"/>
      <c r="F7" s="54"/>
    </row>
    <row r="8" spans="1:10" x14ac:dyDescent="0.2">
      <c r="A8" s="55" t="s">
        <v>28</v>
      </c>
      <c r="B8" s="7" t="s">
        <v>2</v>
      </c>
      <c r="C8" s="9">
        <v>145002</v>
      </c>
      <c r="D8" s="24">
        <v>74423.25</v>
      </c>
      <c r="E8" s="28"/>
      <c r="F8" s="54"/>
      <c r="H8" s="9"/>
    </row>
    <row r="9" spans="1:10" x14ac:dyDescent="0.2">
      <c r="A9" s="56" t="s">
        <v>63</v>
      </c>
      <c r="B9" s="22" t="s">
        <v>65</v>
      </c>
      <c r="C9" s="10">
        <v>5844</v>
      </c>
      <c r="D9" s="11">
        <v>6516.31</v>
      </c>
      <c r="E9" s="30"/>
      <c r="F9" s="57"/>
      <c r="H9" s="10"/>
    </row>
    <row r="10" spans="1:10" x14ac:dyDescent="0.2">
      <c r="A10" s="55" t="s">
        <v>30</v>
      </c>
      <c r="B10" s="12" t="s">
        <v>4</v>
      </c>
      <c r="C10" s="11">
        <v>2000</v>
      </c>
      <c r="D10" s="11">
        <v>1170</v>
      </c>
      <c r="E10" s="29"/>
      <c r="F10" s="54"/>
      <c r="H10" s="11"/>
    </row>
    <row r="11" spans="1:10" x14ac:dyDescent="0.2">
      <c r="A11" s="55" t="s">
        <v>31</v>
      </c>
      <c r="B11" s="12" t="s">
        <v>5</v>
      </c>
      <c r="C11" s="11">
        <v>2500</v>
      </c>
      <c r="D11" s="11">
        <v>3530</v>
      </c>
      <c r="E11" s="29"/>
      <c r="F11" s="54"/>
      <c r="H11" s="11"/>
    </row>
    <row r="12" spans="1:10" x14ac:dyDescent="0.2">
      <c r="A12" s="55" t="s">
        <v>32</v>
      </c>
      <c r="B12" s="12" t="s">
        <v>6</v>
      </c>
      <c r="C12" s="10">
        <v>2000</v>
      </c>
      <c r="D12" s="11">
        <v>1930</v>
      </c>
      <c r="E12" s="30"/>
      <c r="F12" s="54"/>
      <c r="H12" s="10"/>
    </row>
    <row r="13" spans="1:10" ht="12" customHeight="1" x14ac:dyDescent="0.2">
      <c r="A13" s="55" t="s">
        <v>33</v>
      </c>
      <c r="B13" s="12" t="s">
        <v>7</v>
      </c>
      <c r="C13" s="10">
        <v>4000</v>
      </c>
      <c r="D13" s="11">
        <v>1985</v>
      </c>
      <c r="E13" s="30"/>
      <c r="F13" s="54"/>
      <c r="H13" s="10"/>
    </row>
    <row r="14" spans="1:10" x14ac:dyDescent="0.2">
      <c r="A14" s="55" t="s">
        <v>29</v>
      </c>
      <c r="B14" s="6" t="s">
        <v>3</v>
      </c>
      <c r="C14" s="11">
        <v>22458</v>
      </c>
      <c r="D14" s="11">
        <v>22458.06</v>
      </c>
      <c r="E14" s="29"/>
      <c r="F14" s="54"/>
      <c r="H14" s="11"/>
    </row>
    <row r="15" spans="1:10" x14ac:dyDescent="0.2">
      <c r="A15" s="55" t="s">
        <v>34</v>
      </c>
      <c r="B15" s="12" t="s">
        <v>8</v>
      </c>
      <c r="C15" s="10">
        <v>100000</v>
      </c>
      <c r="D15" s="11">
        <v>106942.54</v>
      </c>
      <c r="E15" s="30"/>
      <c r="F15" s="54"/>
      <c r="H15" s="10"/>
    </row>
    <row r="16" spans="1:10" x14ac:dyDescent="0.2">
      <c r="A16" s="55" t="s">
        <v>35</v>
      </c>
      <c r="B16" s="12" t="s">
        <v>9</v>
      </c>
      <c r="C16" s="10">
        <v>35000</v>
      </c>
      <c r="D16" s="11">
        <v>21870</v>
      </c>
      <c r="E16" s="30"/>
      <c r="F16" s="57"/>
      <c r="H16" s="10"/>
    </row>
    <row r="17" spans="1:8" x14ac:dyDescent="0.2">
      <c r="A17" s="56"/>
      <c r="B17" s="22"/>
      <c r="C17" s="13"/>
      <c r="D17" s="14"/>
      <c r="E17" s="31"/>
      <c r="F17" s="57"/>
      <c r="H17" s="10"/>
    </row>
    <row r="18" spans="1:8" ht="16.5" customHeight="1" x14ac:dyDescent="0.2">
      <c r="A18" s="58" t="s">
        <v>10</v>
      </c>
      <c r="B18" s="15"/>
      <c r="C18" s="16">
        <f>SUM(C8:C17)</f>
        <v>318804</v>
      </c>
      <c r="D18" s="16">
        <f>SUM(D8:D17)</f>
        <v>240825.15999999997</v>
      </c>
      <c r="E18" s="16">
        <f>SUM(E8:E16)</f>
        <v>0</v>
      </c>
      <c r="F18" s="59" t="s">
        <v>59</v>
      </c>
      <c r="H18" s="33"/>
    </row>
    <row r="19" spans="1:8" x14ac:dyDescent="0.2">
      <c r="A19" s="53"/>
      <c r="B19" s="3"/>
      <c r="C19" s="4"/>
      <c r="E19" s="4"/>
      <c r="F19" s="54"/>
    </row>
    <row r="20" spans="1:8" ht="27.75" customHeight="1" x14ac:dyDescent="0.2">
      <c r="A20" s="58" t="s">
        <v>11</v>
      </c>
      <c r="B20" s="34" t="s">
        <v>54</v>
      </c>
      <c r="C20" s="34"/>
      <c r="D20" s="34"/>
      <c r="E20" s="34"/>
      <c r="F20" s="60"/>
    </row>
    <row r="21" spans="1:8" x14ac:dyDescent="0.2">
      <c r="A21" s="55" t="s">
        <v>37</v>
      </c>
      <c r="B21" s="12" t="s">
        <v>12</v>
      </c>
      <c r="C21" s="8">
        <v>3523</v>
      </c>
      <c r="D21" s="9">
        <v>0</v>
      </c>
      <c r="E21" s="61">
        <f>ROUND(+C21*1.024,0)</f>
        <v>3608</v>
      </c>
      <c r="F21" s="59" t="s">
        <v>59</v>
      </c>
      <c r="H21" s="6"/>
    </row>
    <row r="22" spans="1:8" x14ac:dyDescent="0.2">
      <c r="A22" s="55" t="s">
        <v>38</v>
      </c>
      <c r="B22" s="12" t="s">
        <v>13</v>
      </c>
      <c r="C22" s="10">
        <v>4000</v>
      </c>
      <c r="D22" s="11">
        <v>0</v>
      </c>
      <c r="E22" s="30"/>
      <c r="F22" s="54"/>
      <c r="H22" s="6"/>
    </row>
    <row r="23" spans="1:8" x14ac:dyDescent="0.2">
      <c r="A23" s="56" t="s">
        <v>66</v>
      </c>
      <c r="B23" s="22" t="s">
        <v>67</v>
      </c>
      <c r="C23" s="10">
        <v>5000</v>
      </c>
      <c r="D23" s="11">
        <v>4000</v>
      </c>
      <c r="E23" s="30"/>
      <c r="F23" s="54"/>
      <c r="H23" s="6"/>
    </row>
    <row r="24" spans="1:8" x14ac:dyDescent="0.2">
      <c r="A24" s="55" t="s">
        <v>40</v>
      </c>
      <c r="B24" s="12" t="s">
        <v>14</v>
      </c>
      <c r="C24" s="10">
        <v>7000</v>
      </c>
      <c r="D24" s="11">
        <v>2827.07</v>
      </c>
      <c r="E24" s="30"/>
      <c r="F24" s="54"/>
      <c r="H24" s="6"/>
    </row>
    <row r="25" spans="1:8" x14ac:dyDescent="0.2">
      <c r="A25" s="56" t="s">
        <v>68</v>
      </c>
      <c r="B25" s="22" t="s">
        <v>69</v>
      </c>
      <c r="C25" s="10">
        <v>3000</v>
      </c>
      <c r="D25" s="11">
        <v>3315.11</v>
      </c>
      <c r="E25" s="30"/>
      <c r="F25" s="54"/>
      <c r="H25" s="6"/>
    </row>
    <row r="26" spans="1:8" x14ac:dyDescent="0.2">
      <c r="A26" s="56" t="s">
        <v>63</v>
      </c>
      <c r="B26" s="22" t="s">
        <v>78</v>
      </c>
      <c r="C26" s="10">
        <v>5844</v>
      </c>
      <c r="D26" s="11">
        <v>2847.68</v>
      </c>
      <c r="E26" s="30"/>
      <c r="F26" s="54"/>
      <c r="H26" s="6"/>
    </row>
    <row r="27" spans="1:8" x14ac:dyDescent="0.2">
      <c r="A27" s="55" t="s">
        <v>41</v>
      </c>
      <c r="B27" s="12" t="s">
        <v>15</v>
      </c>
      <c r="C27" s="10">
        <v>5000</v>
      </c>
      <c r="D27" s="11">
        <v>5803.26</v>
      </c>
      <c r="E27" s="30"/>
      <c r="F27" s="54"/>
      <c r="H27" s="6"/>
    </row>
    <row r="28" spans="1:8" x14ac:dyDescent="0.2">
      <c r="A28" s="55" t="s">
        <v>42</v>
      </c>
      <c r="B28" s="12" t="s">
        <v>16</v>
      </c>
      <c r="C28" s="10">
        <v>5000</v>
      </c>
      <c r="D28" s="11">
        <v>4934.3</v>
      </c>
      <c r="E28" s="30"/>
      <c r="F28" s="54"/>
      <c r="H28" s="6"/>
    </row>
    <row r="29" spans="1:8" x14ac:dyDescent="0.2">
      <c r="A29" s="56" t="s">
        <v>56</v>
      </c>
      <c r="B29" s="22" t="s">
        <v>57</v>
      </c>
      <c r="C29" s="10">
        <v>3000</v>
      </c>
      <c r="D29" s="11">
        <v>1844.31</v>
      </c>
      <c r="E29" s="30"/>
      <c r="F29" s="54"/>
      <c r="H29" s="6"/>
    </row>
    <row r="30" spans="1:8" x14ac:dyDescent="0.2">
      <c r="A30" s="55" t="s">
        <v>43</v>
      </c>
      <c r="B30" s="12" t="s">
        <v>17</v>
      </c>
      <c r="C30" s="10">
        <v>4000</v>
      </c>
      <c r="D30" s="11">
        <v>2030</v>
      </c>
      <c r="E30" s="30"/>
      <c r="F30" s="54"/>
      <c r="H30" s="6"/>
    </row>
    <row r="31" spans="1:8" x14ac:dyDescent="0.2">
      <c r="A31" s="56" t="s">
        <v>70</v>
      </c>
      <c r="B31" s="22" t="s">
        <v>71</v>
      </c>
      <c r="C31" s="10">
        <v>5000</v>
      </c>
      <c r="D31" s="11">
        <v>1915</v>
      </c>
      <c r="E31" s="30"/>
      <c r="F31" s="54"/>
      <c r="H31" s="6"/>
    </row>
    <row r="32" spans="1:8" x14ac:dyDescent="0.2">
      <c r="A32" s="55" t="s">
        <v>44</v>
      </c>
      <c r="B32" s="22" t="s">
        <v>60</v>
      </c>
      <c r="C32" s="10">
        <v>1000</v>
      </c>
      <c r="D32" s="11">
        <v>0</v>
      </c>
      <c r="E32" s="30"/>
      <c r="F32" s="54"/>
      <c r="H32" s="6"/>
    </row>
    <row r="33" spans="1:8" x14ac:dyDescent="0.2">
      <c r="A33" s="55" t="s">
        <v>45</v>
      </c>
      <c r="B33" s="12" t="s">
        <v>18</v>
      </c>
      <c r="C33" s="10">
        <v>2000</v>
      </c>
      <c r="D33" s="11">
        <v>1445.63</v>
      </c>
      <c r="E33" s="30"/>
      <c r="F33" s="54"/>
      <c r="H33" s="6"/>
    </row>
    <row r="34" spans="1:8" x14ac:dyDescent="0.2">
      <c r="A34" s="56" t="s">
        <v>39</v>
      </c>
      <c r="B34" s="22" t="s">
        <v>61</v>
      </c>
      <c r="C34" s="10">
        <v>15000</v>
      </c>
      <c r="D34" s="11">
        <v>5549.32</v>
      </c>
      <c r="E34" s="30"/>
      <c r="F34" s="54"/>
      <c r="H34" s="6"/>
    </row>
    <row r="35" spans="1:8" x14ac:dyDescent="0.2">
      <c r="A35" s="55" t="s">
        <v>47</v>
      </c>
      <c r="B35" s="12" t="s">
        <v>19</v>
      </c>
      <c r="C35" s="10">
        <v>131421</v>
      </c>
      <c r="D35" s="11">
        <v>132264.41</v>
      </c>
      <c r="E35" s="30"/>
      <c r="F35" s="54"/>
      <c r="H35" s="6"/>
    </row>
    <row r="36" spans="1:8" x14ac:dyDescent="0.2">
      <c r="A36" s="55" t="s">
        <v>48</v>
      </c>
      <c r="B36" s="12" t="s">
        <v>20</v>
      </c>
      <c r="C36" s="10">
        <v>3000</v>
      </c>
      <c r="D36" s="11">
        <v>1824.85</v>
      </c>
      <c r="E36" s="30"/>
      <c r="F36" s="54"/>
      <c r="H36" s="6"/>
    </row>
    <row r="37" spans="1:8" x14ac:dyDescent="0.2">
      <c r="A37" s="55" t="s">
        <v>49</v>
      </c>
      <c r="B37" s="22" t="s">
        <v>80</v>
      </c>
      <c r="C37" s="10">
        <v>2000</v>
      </c>
      <c r="D37" s="11">
        <v>0</v>
      </c>
      <c r="E37" s="30"/>
      <c r="F37" s="54"/>
      <c r="H37" s="6"/>
    </row>
    <row r="38" spans="1:8" x14ac:dyDescent="0.2">
      <c r="A38" s="55" t="s">
        <v>50</v>
      </c>
      <c r="B38" s="22" t="s">
        <v>81</v>
      </c>
      <c r="C38" s="10">
        <v>15000</v>
      </c>
      <c r="D38" s="11">
        <v>12595.3</v>
      </c>
      <c r="E38" s="30"/>
      <c r="F38" s="54"/>
      <c r="H38" s="6"/>
    </row>
    <row r="39" spans="1:8" x14ac:dyDescent="0.2">
      <c r="A39" s="56" t="s">
        <v>72</v>
      </c>
      <c r="B39" s="22" t="s">
        <v>73</v>
      </c>
      <c r="C39" s="10">
        <v>20000</v>
      </c>
      <c r="D39" s="11">
        <v>17470</v>
      </c>
      <c r="E39" s="30"/>
      <c r="F39" s="54"/>
      <c r="H39" s="6"/>
    </row>
    <row r="40" spans="1:8" x14ac:dyDescent="0.2">
      <c r="A40" s="55" t="s">
        <v>51</v>
      </c>
      <c r="B40" s="22" t="s">
        <v>79</v>
      </c>
      <c r="C40" s="10">
        <v>4000</v>
      </c>
      <c r="D40" s="11">
        <v>121.31</v>
      </c>
      <c r="E40" s="30"/>
      <c r="F40" s="54"/>
      <c r="H40" s="6"/>
    </row>
    <row r="41" spans="1:8" x14ac:dyDescent="0.2">
      <c r="A41" s="56" t="s">
        <v>46</v>
      </c>
      <c r="B41" s="22" t="s">
        <v>62</v>
      </c>
      <c r="C41" s="13">
        <v>60000</v>
      </c>
      <c r="D41" s="14">
        <v>40480.68</v>
      </c>
      <c r="E41" s="31"/>
      <c r="F41" s="54"/>
      <c r="H41" s="6"/>
    </row>
    <row r="42" spans="1:8" s="19" customFormat="1" x14ac:dyDescent="0.2">
      <c r="A42" s="58" t="s">
        <v>21</v>
      </c>
      <c r="B42" s="18"/>
      <c r="C42" s="16">
        <f>SUM(C21:C41)</f>
        <v>303788</v>
      </c>
      <c r="D42" s="16">
        <f>SUM(D21:D41)</f>
        <v>241268.23</v>
      </c>
      <c r="E42" s="16">
        <f>SUM(E21:E40)</f>
        <v>3608</v>
      </c>
      <c r="F42" s="59" t="s">
        <v>59</v>
      </c>
    </row>
    <row r="43" spans="1:8" x14ac:dyDescent="0.2">
      <c r="A43" s="55"/>
      <c r="B43" s="6"/>
      <c r="C43" s="20"/>
      <c r="E43" s="20"/>
      <c r="F43" s="54"/>
    </row>
    <row r="44" spans="1:8" x14ac:dyDescent="0.2">
      <c r="A44" s="62" t="s">
        <v>22</v>
      </c>
      <c r="C44" s="11">
        <v>15016</v>
      </c>
      <c r="D44" s="11">
        <f>D18-D42</f>
        <v>-443.07000000003609</v>
      </c>
      <c r="E44" s="11">
        <f>E18-E42</f>
        <v>-3608</v>
      </c>
      <c r="F44" s="59" t="s">
        <v>59</v>
      </c>
    </row>
    <row r="45" spans="1:8" x14ac:dyDescent="0.2">
      <c r="A45" s="63"/>
      <c r="C45" s="17"/>
      <c r="E45" s="17"/>
      <c r="F45" s="54"/>
    </row>
    <row r="46" spans="1:8" x14ac:dyDescent="0.2">
      <c r="A46" s="62" t="s">
        <v>23</v>
      </c>
      <c r="C46" s="17"/>
      <c r="E46" s="17"/>
      <c r="F46" s="54"/>
    </row>
    <row r="47" spans="1:8" x14ac:dyDescent="0.2">
      <c r="A47" s="63" t="s">
        <v>36</v>
      </c>
      <c r="B47" s="1" t="s">
        <v>64</v>
      </c>
      <c r="C47" s="14">
        <v>15016</v>
      </c>
      <c r="D47" s="14">
        <v>0</v>
      </c>
      <c r="E47" s="32"/>
      <c r="F47" s="54"/>
    </row>
    <row r="48" spans="1:8" x14ac:dyDescent="0.2">
      <c r="A48" s="58" t="s">
        <v>24</v>
      </c>
      <c r="C48" s="16">
        <f>SUM(C47)</f>
        <v>15016</v>
      </c>
      <c r="D48" s="16">
        <f>SUM(D47)</f>
        <v>0</v>
      </c>
      <c r="E48" s="16">
        <f>SUM(E47)</f>
        <v>0</v>
      </c>
      <c r="F48" s="59" t="s">
        <v>59</v>
      </c>
    </row>
    <row r="49" spans="1:6" x14ac:dyDescent="0.2">
      <c r="A49" s="63"/>
      <c r="C49" s="17"/>
      <c r="E49" s="17"/>
      <c r="F49" s="54"/>
    </row>
    <row r="50" spans="1:6" x14ac:dyDescent="0.2">
      <c r="A50" s="63"/>
      <c r="C50" s="17"/>
      <c r="E50" s="17"/>
      <c r="F50" s="54"/>
    </row>
    <row r="51" spans="1:6" x14ac:dyDescent="0.2">
      <c r="A51" s="62" t="s">
        <v>25</v>
      </c>
      <c r="C51" s="9">
        <f>C42+C48</f>
        <v>318804</v>
      </c>
      <c r="D51" s="9">
        <f>D42+D48</f>
        <v>241268.23</v>
      </c>
      <c r="E51" s="9">
        <f>E42+E48</f>
        <v>3608</v>
      </c>
      <c r="F51" s="59" t="s">
        <v>59</v>
      </c>
    </row>
    <row r="52" spans="1:6" x14ac:dyDescent="0.2">
      <c r="A52" s="63"/>
      <c r="C52" s="17"/>
      <c r="E52" s="17"/>
      <c r="F52" s="54"/>
    </row>
    <row r="53" spans="1:6" x14ac:dyDescent="0.2">
      <c r="A53" s="63"/>
      <c r="C53" s="17"/>
      <c r="E53" s="17"/>
      <c r="F53" s="54"/>
    </row>
    <row r="54" spans="1:6" ht="13.5" thickBot="1" x14ac:dyDescent="0.25">
      <c r="A54" s="64" t="s">
        <v>26</v>
      </c>
      <c r="C54" s="21">
        <f>C18-C51</f>
        <v>0</v>
      </c>
      <c r="D54" s="21">
        <f>D18-D51</f>
        <v>-443.07000000003609</v>
      </c>
      <c r="E54" s="21">
        <f>E18-E51</f>
        <v>-3608</v>
      </c>
      <c r="F54" s="59" t="s">
        <v>59</v>
      </c>
    </row>
    <row r="55" spans="1:6" ht="13.5" thickTop="1" x14ac:dyDescent="0.2">
      <c r="A55" s="64"/>
      <c r="C55" s="16"/>
      <c r="D55" s="16"/>
      <c r="E55" s="16"/>
      <c r="F55" s="59"/>
    </row>
    <row r="56" spans="1:6" ht="13.5" thickBot="1" x14ac:dyDescent="0.25">
      <c r="A56" s="65" t="s">
        <v>27</v>
      </c>
      <c r="B56" s="66"/>
      <c r="C56" s="67"/>
      <c r="D56" s="67"/>
      <c r="E56" s="67"/>
      <c r="F56" s="68"/>
    </row>
  </sheetData>
  <sheetProtection selectLockedCells="1" selectUnlockedCells="1"/>
  <mergeCells count="7">
    <mergeCell ref="B20:F20"/>
    <mergeCell ref="G3:J3"/>
    <mergeCell ref="A1:F1"/>
    <mergeCell ref="A2:F2"/>
    <mergeCell ref="A3:F3"/>
    <mergeCell ref="A4:F4"/>
    <mergeCell ref="A5:F5"/>
  </mergeCells>
  <printOptions horizontalCentered="1" gridLines="1"/>
  <pageMargins left="0.25" right="0.25" top="0.25" bottom="0.25" header="0.25" footer="0.25"/>
  <pageSetup scale="74" orientation="portrait" r:id="rId1"/>
  <headerFooter alignWithMargins="0"/>
  <rowBreaks count="1" manualBreakCount="1">
    <brk id="5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4" ma:contentTypeDescription="Create a new document." ma:contentTypeScope="" ma:versionID="0f6921ee59f9f3f99be666a0fa5da60b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6305333c9a61fdd392b23140b20c81d7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D0CB53-55D4-4D5D-B619-931960CA9328}">
  <ds:schemaRefs>
    <ds:schemaRef ds:uri="5438aeec-dcb5-406c-96cc-83e0291ed5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6B7BC2-A605-4652-857D-CBA74B19E0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F0E0FE-1F9E-4C01-933A-4AAA68A2A4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FY26 Budget Template</vt:lpstr>
      <vt:lpstr>'FY26 Budget Template'!Print_Area</vt:lpstr>
      <vt:lpstr>'FY26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2018-04-25T19:29:32Z</cp:lastPrinted>
  <dcterms:created xsi:type="dcterms:W3CDTF">2016-08-31T14:10:12Z</dcterms:created>
  <dcterms:modified xsi:type="dcterms:W3CDTF">2025-04-16T21:37:26Z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