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21EC68C2-4667-4527-9BDD-DD4002574494}" xr6:coauthVersionLast="36" xr6:coauthVersionMax="36" xr10:uidLastSave="{7F5F2257-198A-4908-A867-53D5F5B589AE}"/>
  <bookViews>
    <workbookView xWindow="0" yWindow="0" windowWidth="28800" windowHeight="12225" xr2:uid="{00000000-000D-0000-FFFF-FFFF00000000}"/>
  </bookViews>
  <sheets>
    <sheet name="FY24 Budget Template" sheetId="42" r:id="rId1"/>
  </sheets>
  <definedNames>
    <definedName name="_xlnm.Print_Area" localSheetId="0">'FY24 Budget Template'!$A$1:$F$42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D27" i="42" l="1"/>
  <c r="E16" i="42" l="1"/>
  <c r="E33" i="42" l="1"/>
  <c r="E27" i="42"/>
  <c r="E35" i="42" s="1"/>
  <c r="E12" i="42"/>
  <c r="E37" i="42" l="1"/>
  <c r="E29" i="42"/>
  <c r="D12" i="42"/>
  <c r="D33" i="42"/>
  <c r="C33" i="42"/>
  <c r="C27" i="42"/>
  <c r="C12" i="42"/>
  <c r="D29" i="42" l="1"/>
  <c r="C35" i="42"/>
  <c r="C37" i="42" s="1"/>
  <c r="C29" i="42"/>
  <c r="D35" i="42"/>
  <c r="D37" i="42" s="1"/>
</calcChain>
</file>

<file path=xl/sharedStrings.xml><?xml version="1.0" encoding="utf-8"?>
<sst xmlns="http://schemas.openxmlformats.org/spreadsheetml/2006/main" count="58" uniqueCount="52">
  <si>
    <t>Account</t>
  </si>
  <si>
    <t>Description</t>
  </si>
  <si>
    <t>Income</t>
  </si>
  <si>
    <t>ROLLOVER BALANCE</t>
  </si>
  <si>
    <t>Total Income</t>
  </si>
  <si>
    <t>Program Expenses</t>
  </si>
  <si>
    <t>PROGRAMS &amp; PROJECTS</t>
  </si>
  <si>
    <t>SOCIAL ACTIVITIES</t>
  </si>
  <si>
    <t>ADMINISTRATION FEE</t>
  </si>
  <si>
    <t>Total Program Expense</t>
  </si>
  <si>
    <t xml:space="preserve">Balance Before Reserves 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</si>
  <si>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</si>
  <si>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</si>
  <si>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</si>
  <si>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</si>
  <si>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</si>
  <si>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</si>
  <si>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40-49001-014-30001</t>
  </si>
  <si>
    <t>40-40001-014-30001</t>
  </si>
  <si>
    <t>40-70301-014-30001</t>
  </si>
  <si>
    <t>40-70302-014-30001</t>
  </si>
  <si>
    <t>40-70304-014-30001</t>
  </si>
  <si>
    <t>40-70173-014-30001</t>
  </si>
  <si>
    <t>40-70305-014-30001</t>
  </si>
  <si>
    <t>40-70009-014-30001</t>
  </si>
  <si>
    <t>40-70181-014-30001</t>
  </si>
  <si>
    <t>Faculty Student Association of DMC-Student Activity Fund</t>
  </si>
  <si>
    <t>Nursing Student Council (NSC)</t>
  </si>
  <si>
    <t>40-70097-014-30001</t>
  </si>
  <si>
    <t>40-70280-014-30001</t>
  </si>
  <si>
    <t>ACTIVITIES FEES INCOME</t>
  </si>
  <si>
    <t>Comments</t>
  </si>
  <si>
    <t>BUDGET TEMPLATE</t>
  </si>
  <si>
    <t>Add/Insert rows for any needed New Accounts (insert title, leave account # "TBD")</t>
  </si>
  <si>
    <t>Note: If a Club/Org does its own fundraising, Be sure to mark Column F comment= "Retains Any Prior Year Rollover".</t>
  </si>
  <si>
    <t>Formula cell (Don't change)</t>
  </si>
  <si>
    <t>40-70318-014-30001</t>
  </si>
  <si>
    <t>RN-BS &amp; GRAD CONVOCATION CURRENT FY</t>
  </si>
  <si>
    <t>CONVOCATION MAY PRIOR FY</t>
  </si>
  <si>
    <t>EDUC CONFERENCES &amp; RESEARCH ACTIVITIES</t>
  </si>
  <si>
    <t xml:space="preserve">CON WHITE COAT CEREMONY </t>
  </si>
  <si>
    <t>SUPPORT TO BROOKLYN FREE CLINIC</t>
  </si>
  <si>
    <t>40-70371-014-30001</t>
  </si>
  <si>
    <t>DOWNSTATE STUDENT NURSING ASSOCIATION (DSNA)</t>
  </si>
  <si>
    <t>FY 2024 = June 1, 2023 through May 31, 2024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</si>
  <si>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2024 Budget in Column E.</t>
    </r>
  </si>
  <si>
    <t>Certified Budget 2022 - 2023</t>
  </si>
  <si>
    <t>Current YTD as of 03/31/23</t>
  </si>
  <si>
    <t>Proposed Budget 2023 - 2024</t>
  </si>
  <si>
    <t>ACCEL PINNING &amp; AWARDS EVENT</t>
  </si>
  <si>
    <t>40-70348-014-30001</t>
  </si>
  <si>
    <t>WINTER/SPRING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</si>
</sst>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6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0" fillId="0" borderId="0" xfId="0" applyBorder="1"/>
    <xf numFmtId="39" fontId="0" fillId="0" borderId="0" xfId="0" applyNumberFormat="1" applyBorder="1"/>
    <xf numFmtId="7" fontId="0" fillId="0" borderId="0" xfId="0" applyNumberFormat="1" applyBorder="1"/>
    <xf numFmtId="0" fontId="22" fillId="0" borderId="10" xfId="0" applyNumberFormat="1" applyFont="1" applyBorder="1"/>
    <xf numFmtId="39" fontId="22" fillId="0" borderId="10" xfId="0" applyNumberFormat="1" applyFont="1" applyBorder="1" applyAlignment="1">
      <alignment horizontal="center" wrapText="1"/>
    </xf>
    <xf numFmtId="0" fontId="23" fillId="0" borderId="0" xfId="0" applyNumberFormat="1" applyFont="1" applyBorder="1"/>
    <xf numFmtId="39" fontId="23" fillId="0" borderId="0" xfId="0" applyNumberFormat="1" applyFont="1" applyBorder="1"/>
    <xf numFmtId="0" fontId="22" fillId="0" borderId="0" xfId="0" applyNumberFormat="1" applyFont="1" applyFill="1" applyBorder="1"/>
    <xf numFmtId="0" fontId="6" fillId="0" borderId="0" xfId="0" applyNumberFormat="1" applyFont="1" applyFill="1" applyBorder="1"/>
    <xf numFmtId="39" fontId="6" fillId="0" borderId="0" xfId="0" applyNumberFormat="1" applyFont="1" applyFill="1" applyBorder="1"/>
    <xf numFmtId="44" fontId="6" fillId="0" borderId="0" xfId="29" applyFont="1" applyFill="1" applyBorder="1"/>
    <xf numFmtId="44" fontId="7" fillId="0" borderId="0" xfId="29" applyFont="1" applyBorder="1"/>
    <xf numFmtId="43" fontId="6" fillId="0" borderId="10" xfId="28" applyFont="1" applyFill="1" applyBorder="1"/>
    <xf numFmtId="43" fontId="7" fillId="0" borderId="10" xfId="28" applyFont="1" applyBorder="1"/>
    <xf numFmtId="44" fontId="22" fillId="0" borderId="0" xfId="29" applyFont="1" applyFill="1" applyBorder="1"/>
    <xf numFmtId="44" fontId="22" fillId="0" borderId="0" xfId="29" applyFont="1" applyBorder="1"/>
    <xf numFmtId="7" fontId="23" fillId="0" borderId="0" xfId="0" applyNumberFormat="1" applyFont="1" applyBorder="1"/>
    <xf numFmtId="43" fontId="6" fillId="0" borderId="0" xfId="28" applyFont="1" applyFill="1" applyBorder="1"/>
    <xf numFmtId="0" fontId="24" fillId="0" borderId="0" xfId="0" applyNumberFormat="1" applyFont="1" applyFill="1" applyBorder="1"/>
    <xf numFmtId="0" fontId="6" fillId="0" borderId="0" xfId="0" applyNumberFormat="1" applyFont="1" applyBorder="1"/>
    <xf numFmtId="7" fontId="6" fillId="0" borderId="0" xfId="0" applyNumberFormat="1" applyFont="1" applyBorder="1"/>
    <xf numFmtId="0" fontId="22" fillId="0" borderId="0" xfId="0" applyNumberFormat="1" applyFont="1" applyBorder="1"/>
    <xf numFmtId="43" fontId="6" fillId="0" borderId="0" xfId="28" applyFont="1" applyBorder="1"/>
    <xf numFmtId="0" fontId="22" fillId="0" borderId="0" xfId="0" applyFont="1" applyBorder="1"/>
    <xf numFmtId="0" fontId="22" fillId="0" borderId="0" xfId="0" applyFont="1"/>
    <xf numFmtId="0" fontId="6" fillId="0" borderId="0" xfId="0" quotePrefix="1" applyNumberFormat="1" applyFont="1" applyFill="1" applyBorder="1"/>
    <xf numFmtId="7" fontId="0" fillId="0" borderId="10" xfId="0" applyNumberFormat="1" applyBorder="1"/>
    <xf numFmtId="0" fontId="22" fillId="0" borderId="0" xfId="0" applyFont="1" applyFill="1" applyBorder="1"/>
    <xf numFmtId="44" fontId="22" fillId="0" borderId="11" xfId="29" applyFont="1" applyBorder="1"/>
    <xf numFmtId="0" fontId="24" fillId="0" borderId="0" xfId="0" applyFont="1" applyBorder="1"/>
    <xf numFmtId="0" fontId="25" fillId="0" borderId="7" xfId="44" applyFont="1" applyFill="1" applyBorder="1" applyAlignment="1"/>
    <xf numFmtId="44" fontId="7" fillId="0" borderId="0" xfId="29" applyFont="1" applyFill="1" applyBorder="1"/>
    <xf numFmtId="43" fontId="7" fillId="0" borderId="0" xfId="28" applyFont="1" applyFill="1" applyBorder="1"/>
    <xf numFmtId="164" fontId="20" fillId="0" borderId="0" xfId="0" applyNumberFormat="1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164" fontId="20" fillId="0" borderId="0" xfId="0" applyNumberFormat="1" applyFont="1" applyBorder="1" applyAlignment="1"/>
    <xf numFmtId="165" fontId="22" fillId="0" borderId="10" xfId="0" applyNumberFormat="1" applyFont="1" applyBorder="1" applyAlignment="1">
      <alignment horizontal="center" wrapText="1"/>
    </xf>
    <xf numFmtId="44" fontId="6" fillId="24" borderId="0" xfId="29" applyFont="1" applyFill="1" applyBorder="1"/>
    <xf numFmtId="43" fontId="6" fillId="24" borderId="10" xfId="28" applyFont="1" applyFill="1" applyBorder="1"/>
    <xf numFmtId="44" fontId="6" fillId="24" borderId="0" xfId="0" applyNumberFormat="1" applyFont="1" applyFill="1"/>
    <xf numFmtId="43" fontId="6" fillId="24" borderId="0" xfId="28" applyFont="1" applyFill="1" applyBorder="1"/>
    <xf numFmtId="0" fontId="6" fillId="0" borderId="0" xfId="50"/>
    <xf numFmtId="43" fontId="21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30" fillId="0" borderId="0" xfId="50" applyFont="1" applyAlignment="1">
      <alignment horizontal="left" vertical="center" wrapText="1"/>
    </xf>
    <xf numFmtId="164" fontId="6" fillId="0" borderId="0" xfId="50" applyNumberFormat="1" applyFont="1" applyBorder="1" applyAlignment="1">
      <alignment horizontal="left"/>
    </xf>
    <xf numFmtId="43" fontId="7" fillId="0" borderId="0" xfId="28" applyFont="1" applyBorder="1"/>
    <xf numFmtId="0" fontId="25" fillId="0" borderId="0" xfId="44" applyFont="1" applyFill="1" applyBorder="1" applyAlignment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0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_Sheet1" xfId="44" xr:uid="{00000000-0005-0000-0000-00002D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17.85546875" style="1" customWidth="1"/>
    <col min="2" max="2" width="51.85546875" style="1" bestFit="1" customWidth="1"/>
    <col min="3" max="3" width="15.7109375" style="2" customWidth="1"/>
    <col min="4" max="4" width="15.7109375" style="3" customWidth="1"/>
    <col min="5" max="5" width="15.7109375" style="2" customWidth="1"/>
    <col min="6" max="6" width="41.5703125" customWidth="1"/>
    <col min="15" max="35" width="8.7109375" customWidth="1"/>
  </cols>
  <sheetData>
    <row r="1" spans="1:10" ht="15.75" x14ac:dyDescent="0.25">
      <c r="A1" s="44" t="s">
        <v>26</v>
      </c>
      <c r="B1" s="44"/>
      <c r="C1" s="44"/>
      <c r="D1" s="44"/>
      <c r="E1" s="44"/>
      <c r="F1" s="44"/>
    </row>
    <row r="2" spans="1:10" ht="15.75" x14ac:dyDescent="0.25">
      <c r="A2" s="44" t="s">
        <v>27</v>
      </c>
      <c r="B2" s="44"/>
      <c r="C2" s="44"/>
      <c r="D2" s="44"/>
      <c r="E2" s="44"/>
      <c r="F2" s="44"/>
    </row>
    <row r="3" spans="1:10" ht="15.75" x14ac:dyDescent="0.25">
      <c r="A3" s="45" t="s">
        <v>44</v>
      </c>
      <c r="B3" s="45"/>
      <c r="C3" s="45"/>
      <c r="D3" s="45"/>
      <c r="E3" s="45"/>
      <c r="F3" s="45"/>
      <c r="G3" s="36"/>
      <c r="H3" s="36"/>
      <c r="I3" s="36"/>
      <c r="J3" s="36"/>
    </row>
    <row r="4" spans="1:10" ht="15.75" x14ac:dyDescent="0.25">
      <c r="A4" s="46" t="s">
        <v>32</v>
      </c>
      <c r="B4" s="46"/>
      <c r="C4" s="46"/>
      <c r="D4" s="46"/>
      <c r="E4" s="46"/>
      <c r="F4" s="46"/>
      <c r="G4" s="34"/>
      <c r="H4" s="34"/>
      <c r="I4" s="34"/>
      <c r="J4" s="34"/>
    </row>
    <row r="5" spans="1:10" ht="15.75" x14ac:dyDescent="0.25">
      <c r="A5" s="47" t="s">
        <v>45</v>
      </c>
      <c r="B5" s="47"/>
      <c r="C5" s="47"/>
      <c r="D5" s="47"/>
      <c r="E5" s="47"/>
      <c r="F5" s="47"/>
      <c r="G5" s="34"/>
      <c r="H5" s="34"/>
      <c r="I5" s="34"/>
      <c r="J5" s="34"/>
    </row>
    <row r="6" spans="1:10" ht="15.75" x14ac:dyDescent="0.25">
      <c r="A6" s="48" t="s">
        <v>33</v>
      </c>
      <c r="B6" s="48"/>
      <c r="C6" s="48"/>
      <c r="D6" s="48"/>
      <c r="E6" s="48"/>
      <c r="F6" s="48"/>
      <c r="G6" s="34"/>
      <c r="H6" s="34"/>
      <c r="I6" s="34"/>
      <c r="J6" s="34"/>
    </row>
    <row r="7" spans="1:10" ht="38.25" x14ac:dyDescent="0.2">
      <c r="A7" s="4" t="s">
        <v>0</v>
      </c>
      <c r="B7" s="4" t="s">
        <v>1</v>
      </c>
      <c r="C7" s="5" t="s">
        <v>46</v>
      </c>
      <c r="D7" s="37" t="s">
        <v>47</v>
      </c>
      <c r="E7" s="5" t="s">
        <v>48</v>
      </c>
      <c r="F7" s="35" t="s">
        <v>31</v>
      </c>
    </row>
    <row r="8" spans="1:10" x14ac:dyDescent="0.2">
      <c r="A8" s="6"/>
      <c r="B8" s="6"/>
      <c r="C8" s="7"/>
      <c r="E8" s="7"/>
    </row>
    <row r="9" spans="1:10" x14ac:dyDescent="0.2">
      <c r="A9" s="8" t="s">
        <v>2</v>
      </c>
      <c r="B9" s="9"/>
      <c r="C9" s="10"/>
      <c r="E9" s="10"/>
    </row>
    <row r="10" spans="1:10" x14ac:dyDescent="0.2">
      <c r="A10" s="31" t="s">
        <v>17</v>
      </c>
      <c r="B10" s="9" t="s">
        <v>30</v>
      </c>
      <c r="C10" s="11">
        <v>15723.29</v>
      </c>
      <c r="D10" s="12">
        <v>9350</v>
      </c>
      <c r="E10" s="38"/>
    </row>
    <row r="11" spans="1:10" x14ac:dyDescent="0.2">
      <c r="A11" s="31" t="s">
        <v>18</v>
      </c>
      <c r="B11" s="9" t="s">
        <v>3</v>
      </c>
      <c r="C11" s="13">
        <v>27323.18</v>
      </c>
      <c r="D11" s="14">
        <v>27323.18</v>
      </c>
      <c r="E11" s="39"/>
    </row>
    <row r="12" spans="1:10" x14ac:dyDescent="0.2">
      <c r="A12" s="8" t="s">
        <v>4</v>
      </c>
      <c r="B12" s="8"/>
      <c r="C12" s="15">
        <f>C10+C11</f>
        <v>43046.47</v>
      </c>
      <c r="D12" s="16">
        <f>SUM(D10:D11)</f>
        <v>36673.18</v>
      </c>
      <c r="E12" s="15">
        <f>E10+E11</f>
        <v>0</v>
      </c>
      <c r="F12" s="42" t="s">
        <v>35</v>
      </c>
    </row>
    <row r="13" spans="1:10" x14ac:dyDescent="0.2">
      <c r="A13" s="6"/>
      <c r="B13" s="6"/>
      <c r="C13" s="17"/>
      <c r="E13" s="17"/>
    </row>
    <row r="14" spans="1:10" x14ac:dyDescent="0.2">
      <c r="A14" s="6"/>
      <c r="B14" s="6"/>
      <c r="C14" s="17"/>
      <c r="E14" s="17"/>
    </row>
    <row r="15" spans="1:10" ht="29.25" customHeight="1" x14ac:dyDescent="0.2">
      <c r="A15" s="8" t="s">
        <v>5</v>
      </c>
      <c r="B15" s="43" t="s">
        <v>34</v>
      </c>
      <c r="C15" s="43"/>
      <c r="D15" s="43"/>
      <c r="E15" s="43"/>
      <c r="F15" s="43"/>
    </row>
    <row r="16" spans="1:10" x14ac:dyDescent="0.2">
      <c r="A16" s="31" t="s">
        <v>24</v>
      </c>
      <c r="B16" s="9" t="s">
        <v>8</v>
      </c>
      <c r="C16" s="11">
        <v>244.13</v>
      </c>
      <c r="D16" s="32">
        <v>244.13</v>
      </c>
      <c r="E16" s="40">
        <f>ROUND(+C16*1.024,0)</f>
        <v>250</v>
      </c>
      <c r="F16" s="42" t="s">
        <v>35</v>
      </c>
    </row>
    <row r="17" spans="1:6" x14ac:dyDescent="0.2">
      <c r="A17" s="31" t="s">
        <v>36</v>
      </c>
      <c r="B17" s="9" t="s">
        <v>49</v>
      </c>
      <c r="C17" s="11">
        <v>2000</v>
      </c>
      <c r="D17" s="32">
        <v>0</v>
      </c>
      <c r="E17" s="40"/>
      <c r="F17" s="42"/>
    </row>
    <row r="18" spans="1:6" x14ac:dyDescent="0.2">
      <c r="A18" s="31" t="s">
        <v>19</v>
      </c>
      <c r="B18" s="9" t="s">
        <v>37</v>
      </c>
      <c r="C18" s="18">
        <v>5599</v>
      </c>
      <c r="D18" s="33">
        <v>5599</v>
      </c>
      <c r="E18" s="41"/>
      <c r="F18" s="1"/>
    </row>
    <row r="19" spans="1:6" x14ac:dyDescent="0.2">
      <c r="A19" s="31" t="s">
        <v>20</v>
      </c>
      <c r="B19" s="9" t="s">
        <v>38</v>
      </c>
      <c r="C19" s="18">
        <v>0</v>
      </c>
      <c r="D19" s="33">
        <v>0</v>
      </c>
      <c r="E19" s="41"/>
    </row>
    <row r="20" spans="1:6" x14ac:dyDescent="0.2">
      <c r="A20" s="31" t="s">
        <v>42</v>
      </c>
      <c r="B20" s="9" t="s">
        <v>43</v>
      </c>
      <c r="C20" s="18">
        <v>300</v>
      </c>
      <c r="D20" s="33">
        <v>0</v>
      </c>
      <c r="E20" s="41"/>
    </row>
    <row r="21" spans="1:6" x14ac:dyDescent="0.2">
      <c r="A21" s="31" t="s">
        <v>21</v>
      </c>
      <c r="B21" s="9" t="s">
        <v>39</v>
      </c>
      <c r="C21" s="18">
        <v>1000</v>
      </c>
      <c r="D21" s="33">
        <v>0</v>
      </c>
      <c r="E21" s="41"/>
    </row>
    <row r="22" spans="1:6" x14ac:dyDescent="0.2">
      <c r="A22" s="31" t="s">
        <v>28</v>
      </c>
      <c r="B22" s="9" t="s">
        <v>40</v>
      </c>
      <c r="C22" s="18">
        <v>2500</v>
      </c>
      <c r="D22" s="33">
        <v>2500</v>
      </c>
      <c r="E22" s="41"/>
    </row>
    <row r="23" spans="1:6" x14ac:dyDescent="0.2">
      <c r="A23" s="31" t="s">
        <v>22</v>
      </c>
      <c r="B23" s="9" t="s">
        <v>6</v>
      </c>
      <c r="C23" s="18">
        <v>25025.34</v>
      </c>
      <c r="D23" s="33">
        <v>13061.15</v>
      </c>
      <c r="E23" s="41"/>
    </row>
    <row r="24" spans="1:6" x14ac:dyDescent="0.2">
      <c r="A24" s="31" t="s">
        <v>23</v>
      </c>
      <c r="B24" s="9" t="s">
        <v>7</v>
      </c>
      <c r="C24" s="18">
        <v>500</v>
      </c>
      <c r="D24" s="33">
        <v>327.45999999999998</v>
      </c>
      <c r="E24" s="41"/>
    </row>
    <row r="25" spans="1:6" x14ac:dyDescent="0.2">
      <c r="A25" s="9" t="s">
        <v>29</v>
      </c>
      <c r="B25" s="9" t="s">
        <v>41</v>
      </c>
      <c r="C25" s="18">
        <v>500</v>
      </c>
      <c r="D25" s="49">
        <v>2000</v>
      </c>
      <c r="E25" s="41"/>
    </row>
    <row r="26" spans="1:6" x14ac:dyDescent="0.2">
      <c r="A26" s="50" t="s">
        <v>50</v>
      </c>
      <c r="B26" s="9" t="s">
        <v>51</v>
      </c>
      <c r="C26" s="13"/>
      <c r="D26" s="14">
        <v>1000</v>
      </c>
      <c r="E26" s="39"/>
    </row>
    <row r="27" spans="1:6" x14ac:dyDescent="0.2">
      <c r="A27" s="8" t="s">
        <v>9</v>
      </c>
      <c r="B27" s="19"/>
      <c r="C27" s="15">
        <f>SUM(C16:C25)</f>
        <v>37668.47</v>
      </c>
      <c r="D27" s="16">
        <f>SUM(D16:D26)</f>
        <v>24731.739999999998</v>
      </c>
      <c r="E27" s="15">
        <f>SUM(E16:E25)</f>
        <v>250</v>
      </c>
      <c r="F27" s="42" t="s">
        <v>35</v>
      </c>
    </row>
    <row r="28" spans="1:6" x14ac:dyDescent="0.2">
      <c r="A28" s="20"/>
      <c r="B28" s="20"/>
      <c r="C28" s="21"/>
      <c r="E28" s="21"/>
    </row>
    <row r="29" spans="1:6" x14ac:dyDescent="0.2">
      <c r="A29" s="22" t="s">
        <v>10</v>
      </c>
      <c r="B29" s="20"/>
      <c r="C29" s="23">
        <f>C12-C27</f>
        <v>5378</v>
      </c>
      <c r="D29" s="23">
        <f>D12-D27</f>
        <v>11941.440000000002</v>
      </c>
      <c r="E29" s="23">
        <f>E12-E27</f>
        <v>-250</v>
      </c>
      <c r="F29" s="42" t="s">
        <v>35</v>
      </c>
    </row>
    <row r="30" spans="1:6" s="25" customFormat="1" x14ac:dyDescent="0.2">
      <c r="A30" s="20"/>
      <c r="B30" s="20"/>
      <c r="C30" s="21"/>
      <c r="D30" s="3"/>
      <c r="E30" s="21"/>
      <c r="F30"/>
    </row>
    <row r="31" spans="1:6" x14ac:dyDescent="0.2">
      <c r="A31" s="8" t="s">
        <v>11</v>
      </c>
      <c r="B31" s="20"/>
      <c r="C31" s="21"/>
      <c r="E31" s="21"/>
    </row>
    <row r="32" spans="1:6" x14ac:dyDescent="0.2">
      <c r="A32" s="31" t="s">
        <v>25</v>
      </c>
      <c r="B32" s="26" t="s">
        <v>12</v>
      </c>
      <c r="C32" s="13">
        <v>521</v>
      </c>
      <c r="D32" s="14">
        <v>0</v>
      </c>
      <c r="E32" s="39"/>
    </row>
    <row r="33" spans="1:10" x14ac:dyDescent="0.2">
      <c r="A33" s="8" t="s">
        <v>13</v>
      </c>
      <c r="C33" s="16">
        <f>SUM(C32)</f>
        <v>521</v>
      </c>
      <c r="D33" s="16">
        <f>SUM(D32)</f>
        <v>0</v>
      </c>
      <c r="E33" s="16">
        <f>SUM(E32)</f>
        <v>0</v>
      </c>
      <c r="F33" s="42" t="s">
        <v>35</v>
      </c>
    </row>
    <row r="34" spans="1:10" x14ac:dyDescent="0.2">
      <c r="C34" s="27"/>
      <c r="D34" s="27"/>
      <c r="E34" s="27"/>
    </row>
    <row r="35" spans="1:10" x14ac:dyDescent="0.2">
      <c r="A35" s="28" t="s">
        <v>14</v>
      </c>
      <c r="C35" s="16">
        <f>C27+C33</f>
        <v>38189.47</v>
      </c>
      <c r="D35" s="16">
        <f>D27+D33</f>
        <v>24731.739999999998</v>
      </c>
      <c r="E35" s="16">
        <f>E27+E33</f>
        <v>250</v>
      </c>
      <c r="F35" s="42" t="s">
        <v>35</v>
      </c>
    </row>
    <row r="36" spans="1:10" s="1" customFormat="1" x14ac:dyDescent="0.2">
      <c r="C36" s="27"/>
      <c r="D36" s="27"/>
      <c r="E36" s="27"/>
      <c r="F36"/>
      <c r="G36"/>
      <c r="H36"/>
      <c r="I36"/>
      <c r="J36"/>
    </row>
    <row r="37" spans="1:10" s="1" customFormat="1" ht="13.5" thickBot="1" x14ac:dyDescent="0.25">
      <c r="A37" s="24" t="s">
        <v>15</v>
      </c>
      <c r="C37" s="29">
        <f>C12-C35</f>
        <v>4857</v>
      </c>
      <c r="D37" s="29">
        <f>D12-D35</f>
        <v>11941.440000000002</v>
      </c>
      <c r="E37" s="29">
        <f>E12-E35</f>
        <v>-250</v>
      </c>
      <c r="F37" s="42" t="s">
        <v>35</v>
      </c>
      <c r="G37"/>
      <c r="H37"/>
      <c r="I37"/>
      <c r="J37"/>
    </row>
    <row r="38" spans="1:10" s="1" customFormat="1" ht="13.5" thickTop="1" x14ac:dyDescent="0.2">
      <c r="C38" s="2"/>
      <c r="D38" s="3"/>
      <c r="E38" s="2"/>
      <c r="F38"/>
      <c r="G38"/>
      <c r="H38"/>
      <c r="I38"/>
      <c r="J38"/>
    </row>
    <row r="40" spans="1:10" s="1" customFormat="1" x14ac:dyDescent="0.2">
      <c r="A40" s="30" t="s">
        <v>16</v>
      </c>
      <c r="C40" s="2"/>
      <c r="D40" s="3"/>
      <c r="E40" s="2"/>
      <c r="F40"/>
      <c r="G40"/>
      <c r="H40"/>
      <c r="I40"/>
      <c r="J40"/>
    </row>
  </sheetData>
  <mergeCells count="7">
    <mergeCell ref="B15:F15"/>
    <mergeCell ref="A1:F1"/>
    <mergeCell ref="A2:F2"/>
    <mergeCell ref="A3:F3"/>
    <mergeCell ref="A4:F4"/>
    <mergeCell ref="A5:F5"/>
    <mergeCell ref="A6:F6"/>
  </mergeCells>
  <printOptions horizontalCentered="1" gridLines="1"/>
  <pageMargins left="0.25" right="0.25" top="0.25" bottom="0.25" header="0.25" footer="0.25"/>
  <pageSetup scale="7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E28EE-8D24-4816-93EF-2643509EDD9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A36F52-7667-44E5-9F56-877E8A6E3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F25BDA-F454-44E6-844B-4C2F481D45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csena</dc:creator>
  <cp:lastModifiedBy>Daniel Minnock</cp:lastModifiedBy>
  <cp:lastPrinted>2018-04-25T19:27:19Z</cp:lastPrinted>
  <dcterms:created xsi:type="dcterms:W3CDTF">2016-05-31T16:39:01Z</dcterms:created>
  <dcterms:modified xsi:type="dcterms:W3CDTF">2023-05-06T15:38:06Z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